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Clients\NRMCA\Annual Surveys\2025 Annual Survey\Fleet\"/>
    </mc:Choice>
  </mc:AlternateContent>
  <bookViews>
    <workbookView xWindow="0" yWindow="0" windowWidth="28800" windowHeight="12300"/>
  </bookViews>
  <sheets>
    <sheet name="2025 - Complete this tab only" sheetId="1" r:id="rId1"/>
    <sheet name="Tabulation - Internal Use ONLY" sheetId="2" r:id="rId2"/>
  </sheets>
  <definedNames>
    <definedName name="OLE_LINK2" localSheetId="0">'2025 - Complete this tab only'!$C$33</definedName>
    <definedName name="_xlnm.Print_Area" localSheetId="0">'2025 - Complete this tab only'!$A$1:$G$166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AJ18" i="1" l="1"/>
  <c r="AK18" i="1"/>
  <c r="BH2" i="2" s="1"/>
  <c r="DG2" i="2"/>
  <c r="DE2" i="2"/>
  <c r="DC2" i="2"/>
  <c r="CX2" i="2"/>
  <c r="AR18" i="1"/>
  <c r="DA2" i="2" s="1"/>
  <c r="AS18" i="1"/>
  <c r="DB2" i="2" s="1"/>
  <c r="AT18" i="1"/>
  <c r="DD2" i="2" s="1"/>
  <c r="AU18" i="1"/>
  <c r="DF2" i="2" s="1"/>
  <c r="AQ18" i="1"/>
  <c r="CZ2" i="2" s="1"/>
  <c r="AP18" i="1"/>
  <c r="CY2" i="2" s="1"/>
  <c r="AO18" i="1"/>
  <c r="CW2" i="2" s="1"/>
  <c r="CV2" i="2" l="1"/>
  <c r="F2" i="2" l="1"/>
  <c r="CT2" i="2"/>
  <c r="CU2" i="2"/>
  <c r="CS2" i="2"/>
  <c r="CL2" i="2"/>
  <c r="CR2" i="2"/>
  <c r="CQ2" i="2"/>
  <c r="CP2" i="2"/>
  <c r="CO2" i="2"/>
  <c r="CN2" i="2"/>
  <c r="CM2" i="2"/>
  <c r="F118" i="1" l="1"/>
  <c r="BZ2" i="2" s="1"/>
  <c r="F119" i="1"/>
  <c r="CA2" i="2" s="1"/>
  <c r="F71" i="1"/>
  <c r="AO2" i="2" s="1"/>
  <c r="AK2" i="2"/>
  <c r="N2" i="2"/>
  <c r="CI2" i="2"/>
  <c r="CG2" i="2"/>
  <c r="CF2" i="2"/>
  <c r="CE2" i="2"/>
  <c r="CK2" i="2"/>
  <c r="CJ2" i="2"/>
  <c r="CH2" i="2"/>
  <c r="CB2" i="2"/>
  <c r="CC2" i="2"/>
  <c r="BP2" i="2"/>
  <c r="BO2" i="2"/>
  <c r="BN2" i="2"/>
  <c r="BM2" i="2"/>
  <c r="BI2" i="2"/>
  <c r="BB2" i="2"/>
  <c r="BA2" i="2"/>
  <c r="AY2" i="2"/>
  <c r="AW2" i="2"/>
  <c r="AH2" i="2"/>
  <c r="AG2" i="2"/>
  <c r="AF2" i="2"/>
  <c r="AE2" i="2"/>
  <c r="AD2" i="2"/>
  <c r="AB2" i="2"/>
  <c r="AC2" i="2"/>
  <c r="Z2" i="2"/>
  <c r="AA2" i="2"/>
  <c r="Y2" i="2"/>
  <c r="X2" i="2"/>
  <c r="W2" i="2"/>
  <c r="V2" i="2"/>
  <c r="U2" i="2"/>
  <c r="T2" i="2"/>
  <c r="S2" i="2"/>
  <c r="R2" i="2"/>
  <c r="Q2" i="2"/>
  <c r="L2" i="2"/>
  <c r="M2" i="2"/>
  <c r="O2" i="2"/>
  <c r="P2" i="2"/>
  <c r="AN18" i="1"/>
  <c r="AM18" i="1"/>
  <c r="BQ2" i="2" s="1"/>
  <c r="AH18" i="1"/>
  <c r="BE2" i="2" s="1"/>
  <c r="AG18" i="1"/>
  <c r="BD2" i="2" s="1"/>
  <c r="AL18" i="1"/>
  <c r="BL2" i="2" s="1"/>
  <c r="BG2" i="2"/>
  <c r="AI18" i="1"/>
  <c r="BF2" i="2" s="1"/>
  <c r="AA18" i="1"/>
  <c r="K2" i="2" s="1"/>
  <c r="AF18" i="1"/>
  <c r="AZ2" i="2" s="1"/>
  <c r="AE18" i="1"/>
  <c r="AX2" i="2" s="1"/>
  <c r="AD18" i="1"/>
  <c r="AV2" i="2" s="1"/>
  <c r="BU2" i="2"/>
  <c r="CD2" i="2"/>
  <c r="BY2" i="2"/>
  <c r="BX2" i="2"/>
  <c r="BT2" i="2"/>
  <c r="BW2" i="2"/>
  <c r="BV2" i="2"/>
  <c r="BS2" i="2"/>
  <c r="BR2" i="2"/>
  <c r="BK2" i="2"/>
  <c r="BJ2" i="2"/>
  <c r="BC2" i="2"/>
  <c r="AU2" i="2"/>
  <c r="AT2" i="2"/>
  <c r="AR2" i="2"/>
  <c r="AS2" i="2"/>
  <c r="AQ2" i="2"/>
  <c r="AP2" i="2"/>
  <c r="AN2" i="2"/>
  <c r="AM2" i="2"/>
  <c r="AL2" i="2"/>
  <c r="AJ2" i="2"/>
  <c r="AI2" i="2"/>
  <c r="J2" i="2"/>
  <c r="D2" i="2"/>
  <c r="G2" i="2"/>
  <c r="H2" i="2"/>
  <c r="I2" i="2"/>
  <c r="C2" i="2"/>
</calcChain>
</file>

<file path=xl/sharedStrings.xml><?xml version="1.0" encoding="utf-8"?>
<sst xmlns="http://schemas.openxmlformats.org/spreadsheetml/2006/main" count="481" uniqueCount="306">
  <si>
    <t>Miscellaneous Fleet Performance Information</t>
  </si>
  <si>
    <t>Diesel Fuel Consumption</t>
  </si>
  <si>
    <t>(Includes new, used and recapped tires plus repairs, mounting, balancing and other related costs)</t>
  </si>
  <si>
    <t>&gt;&gt;&gt;&gt;&gt;&gt;</t>
  </si>
  <si>
    <r>
      <t>Yd</t>
    </r>
    <r>
      <rPr>
        <vertAlign val="superscript"/>
        <sz val="10"/>
        <rFont val="Arial"/>
        <family val="2"/>
      </rPr>
      <t>3</t>
    </r>
  </si>
  <si>
    <t>Gallons per Engine hour</t>
  </si>
  <si>
    <r>
      <t>Gals/Yd</t>
    </r>
    <r>
      <rPr>
        <vertAlign val="superscript"/>
        <sz val="10"/>
        <rFont val="Arial"/>
        <family val="2"/>
      </rPr>
      <t>3</t>
    </r>
  </si>
  <si>
    <r>
      <t>$/Yd</t>
    </r>
    <r>
      <rPr>
        <vertAlign val="superscript"/>
        <sz val="10"/>
        <rFont val="Arial"/>
        <family val="2"/>
      </rPr>
      <t>3</t>
    </r>
  </si>
  <si>
    <t>Mixer Fleet</t>
  </si>
  <si>
    <t>Hours</t>
  </si>
  <si>
    <t>Miles</t>
  </si>
  <si>
    <t xml:space="preserve">7 Axles </t>
  </si>
  <si>
    <t xml:space="preserve">6 Axles </t>
  </si>
  <si>
    <t xml:space="preserve">5 Axles </t>
  </si>
  <si>
    <r>
      <t xml:space="preserve">4 Axles </t>
    </r>
    <r>
      <rPr>
        <i/>
        <sz val="9"/>
        <rFont val="Arial Narrow"/>
        <family val="2"/>
      </rPr>
      <t>(pusher)</t>
    </r>
    <r>
      <rPr>
        <sz val="9"/>
        <rFont val="Arial Narrow"/>
        <family val="2"/>
      </rPr>
      <t xml:space="preserve"> </t>
    </r>
  </si>
  <si>
    <t xml:space="preserve">3 Axles </t>
  </si>
  <si>
    <t xml:space="preserve"># Front Discharge Units </t>
  </si>
  <si>
    <r>
      <t xml:space="preserve"> </t>
    </r>
    <r>
      <rPr>
        <sz val="9"/>
        <rFont val="Arial Narrow"/>
        <family val="2"/>
      </rPr>
      <t xml:space="preserve"># Rear Discharge Units </t>
    </r>
  </si>
  <si>
    <t xml:space="preserve"># All-Wheel Drive Trucks </t>
  </si>
  <si>
    <r>
      <t xml:space="preserve"> </t>
    </r>
    <r>
      <rPr>
        <sz val="9"/>
        <rFont val="Arial Narrow"/>
        <family val="2"/>
      </rPr>
      <t xml:space="preserve"># Trailer Mixers </t>
    </r>
  </si>
  <si>
    <t>Years</t>
  </si>
  <si>
    <t>Fronts</t>
  </si>
  <si>
    <t>Rears</t>
  </si>
  <si>
    <t>All-Wheel Drive</t>
  </si>
  <si>
    <t>Trailer Mixers</t>
  </si>
  <si>
    <t>$/Engine Hour</t>
  </si>
  <si>
    <t xml:space="preserve">            or        ($/Engine Hour)</t>
  </si>
  <si>
    <t xml:space="preserve">How often is tire pressure checked? </t>
  </si>
  <si>
    <t xml:space="preserve">Front End Loaders </t>
  </si>
  <si>
    <t>$/Eng. Hr.</t>
  </si>
  <si>
    <t>Region</t>
  </si>
  <si>
    <t xml:space="preserve">Title: </t>
  </si>
  <si>
    <t xml:space="preserve">Company: </t>
  </si>
  <si>
    <t xml:space="preserve">e-mail address: </t>
  </si>
  <si>
    <t>Driver Availability %  (Available Drivers/Total Drivers)</t>
  </si>
  <si>
    <t>% Annually</t>
  </si>
  <si>
    <t>Fleet Availability %  (Available Mixers / Total Mixers)</t>
  </si>
  <si>
    <t>Fleet Utilization % (Available Drivers/ Available Mixers)</t>
  </si>
  <si>
    <t>State</t>
  </si>
  <si>
    <t xml:space="preserve">City </t>
  </si>
  <si>
    <t>(Drivers Hours Worked - Standby Hours/Drivers Hours Worked)</t>
  </si>
  <si>
    <t xml:space="preserve">Dispatch Efficiency </t>
  </si>
  <si>
    <t>Eastern</t>
  </si>
  <si>
    <t>Southeastern</t>
  </si>
  <si>
    <t>Great Lakes/ Midwest</t>
  </si>
  <si>
    <t>South Central</t>
  </si>
  <si>
    <t>North Central</t>
  </si>
  <si>
    <t>Pacific Northwest</t>
  </si>
  <si>
    <t>Pacific Southwest</t>
  </si>
  <si>
    <t>Rocky Mountains</t>
  </si>
  <si>
    <t>2 Axles</t>
  </si>
  <si>
    <t xml:space="preserve">2 Axles </t>
  </si>
  <si>
    <t>Yes</t>
  </si>
  <si>
    <t>No</t>
  </si>
  <si>
    <t>Daily</t>
  </si>
  <si>
    <t>Weekly</t>
  </si>
  <si>
    <t>Monthly</t>
  </si>
  <si>
    <t>Driver</t>
  </si>
  <si>
    <t>Outside Service</t>
  </si>
  <si>
    <t>No.</t>
  </si>
  <si>
    <t>Co. ID No.</t>
  </si>
  <si>
    <t>First</t>
  </si>
  <si>
    <t>Last</t>
  </si>
  <si>
    <t>City</t>
  </si>
  <si>
    <t>Phone</t>
  </si>
  <si>
    <t>Email</t>
  </si>
  <si>
    <r>
      <t>1</t>
    </r>
    <r>
      <rPr>
        <b/>
        <sz val="10"/>
        <rFont val="Arial"/>
        <family val="2"/>
      </rPr>
      <t xml:space="preserve"> # Trucks</t>
    </r>
  </si>
  <si>
    <t>First Name</t>
  </si>
  <si>
    <t>Last Name</t>
  </si>
  <si>
    <t>Company</t>
  </si>
  <si>
    <t>Title</t>
  </si>
  <si>
    <r>
      <t xml:space="preserve">4 Axles </t>
    </r>
    <r>
      <rPr>
        <i/>
        <sz val="9"/>
        <rFont val="Arial Narrow"/>
        <family val="2"/>
      </rPr>
      <t>(booster)</t>
    </r>
    <r>
      <rPr>
        <sz val="9"/>
        <rFont val="Arial Narrow"/>
        <family val="2"/>
      </rPr>
      <t xml:space="preserve"> </t>
    </r>
  </si>
  <si>
    <r>
      <t xml:space="preserve"> </t>
    </r>
    <r>
      <rPr>
        <sz val="9"/>
        <rFont val="Arial Narrow"/>
        <family val="2"/>
      </rPr>
      <t xml:space="preserve">Average Age </t>
    </r>
    <r>
      <rPr>
        <i/>
        <sz val="9"/>
        <rFont val="Arial Narrow"/>
        <family val="2"/>
      </rPr>
      <t xml:space="preserve">(years + 10ths, e.g., 8.5) </t>
    </r>
  </si>
  <si>
    <t>Loader Diesel Fuel Consumption</t>
  </si>
  <si>
    <t>$/Truck/Year</t>
  </si>
  <si>
    <t>Front End Loader Maintenance Costs</t>
  </si>
  <si>
    <t>Mechanic/other</t>
  </si>
  <si>
    <t>In which region are you located? (If deliveries cross regional boundaries, select the highest</t>
  </si>
  <si>
    <t>volume region, or fill out a separate survey form for each region)</t>
  </si>
  <si>
    <r>
      <t xml:space="preserve">Typical </t>
    </r>
    <r>
      <rPr>
        <u/>
        <sz val="9"/>
        <rFont val="Arial Narrow"/>
        <family val="2"/>
      </rPr>
      <t>Full</t>
    </r>
    <r>
      <rPr>
        <sz val="9"/>
        <rFont val="Arial Narrow"/>
        <family val="2"/>
      </rPr>
      <t xml:space="preserve"> Load Size </t>
    </r>
    <r>
      <rPr>
        <i/>
        <sz val="9"/>
        <rFont val="Arial Narrow"/>
        <family val="2"/>
      </rPr>
      <t>(Yards</t>
    </r>
    <r>
      <rPr>
        <i/>
        <vertAlign val="superscript"/>
        <sz val="9"/>
        <rFont val="Arial Narrow"/>
        <family val="2"/>
      </rPr>
      <t>3</t>
    </r>
    <r>
      <rPr>
        <i/>
        <sz val="9"/>
        <rFont val="Arial Narrow"/>
        <family val="2"/>
      </rPr>
      <t>)</t>
    </r>
  </si>
  <si>
    <r>
      <t xml:space="preserve">4 Axles </t>
    </r>
    <r>
      <rPr>
        <i/>
        <sz val="9"/>
        <rFont val="Arial Narrow"/>
        <family val="2"/>
      </rPr>
      <t>(booster or tag)</t>
    </r>
    <r>
      <rPr>
        <sz val="9"/>
        <rFont val="Arial Narrow"/>
        <family val="2"/>
      </rPr>
      <t xml:space="preserve"> </t>
    </r>
  </si>
  <si>
    <r>
      <t xml:space="preserve">Avg. Haul Distance </t>
    </r>
    <r>
      <rPr>
        <i/>
        <sz val="9"/>
        <rFont val="Arial Narrow"/>
        <family val="2"/>
      </rPr>
      <t xml:space="preserve">(miles, </t>
    </r>
    <r>
      <rPr>
        <i/>
        <u/>
        <sz val="9"/>
        <rFont val="Arial Narrow"/>
        <family val="2"/>
      </rPr>
      <t>one way</t>
    </r>
    <r>
      <rPr>
        <i/>
        <sz val="9"/>
        <rFont val="Arial Narrow"/>
        <family val="2"/>
      </rPr>
      <t>)</t>
    </r>
  </si>
  <si>
    <t>Miles per Gallon</t>
  </si>
  <si>
    <t>Gallons per Engine Hour</t>
  </si>
  <si>
    <r>
      <t>Gallons per Cubic Yard</t>
    </r>
    <r>
      <rPr>
        <sz val="9"/>
        <rFont val="Arial Narrow"/>
        <family val="2"/>
      </rPr>
      <t xml:space="preserve"> </t>
    </r>
  </si>
  <si>
    <t>Fuel Costs per Cubic Yard</t>
  </si>
  <si>
    <t>(parts purchased solely for the repair of mixer chassis, body and drum assemblies)</t>
  </si>
  <si>
    <r>
      <t xml:space="preserve"> </t>
    </r>
    <r>
      <rPr>
        <sz val="9"/>
        <rFont val="Arial Narrow"/>
        <family val="2"/>
      </rPr>
      <t>Shop Expense per Cubic Yard</t>
    </r>
  </si>
  <si>
    <r>
      <t xml:space="preserve"> </t>
    </r>
    <r>
      <rPr>
        <sz val="9"/>
        <rFont val="Arial Narrow"/>
        <family val="2"/>
      </rPr>
      <t>Outside Repair Costs per Cubic Yard</t>
    </r>
  </si>
  <si>
    <t>(parts and labor for repairs to truck mixers performed by an outside party)</t>
  </si>
  <si>
    <t>Tire Expenses per Cubic Yard</t>
  </si>
  <si>
    <t>Use Retreads on Steer Tires?  (Yes or No)</t>
  </si>
  <si>
    <t>Use Retreads on Drive Tires &amp; Liftable Axles? (Yes or No)</t>
  </si>
  <si>
    <t>Do you Capitalize the Cost of Tires on New Mixers?  (Yes or No)</t>
  </si>
  <si>
    <t>Typical  Number of Road Calls per Month  Due to Tire Problems?</t>
  </si>
  <si>
    <r>
      <t>Typical Cost of a Tire-related Breakdown (</t>
    </r>
    <r>
      <rPr>
        <i/>
        <sz val="9"/>
        <rFont val="Arial Narrow"/>
        <family val="2"/>
      </rPr>
      <t>Not Including Tire Cost</t>
    </r>
    <r>
      <rPr>
        <sz val="9"/>
        <rFont val="Arial Narrow"/>
        <family val="2"/>
      </rPr>
      <t>)?</t>
    </r>
  </si>
  <si>
    <t>Bi-weekly</t>
  </si>
  <si>
    <t>Mechanic</t>
  </si>
  <si>
    <t>Tire Service</t>
  </si>
  <si>
    <t>Mixers/Mech.</t>
  </si>
  <si>
    <t>Mileage</t>
  </si>
  <si>
    <t>Engine Hours</t>
  </si>
  <si>
    <t>Calendar Days</t>
  </si>
  <si>
    <t>Fuel Consumption</t>
  </si>
  <si>
    <t>Oil Analysis</t>
  </si>
  <si>
    <t>Basis of Interval (e.g., mileage, engine hours, calendar days, fuel use, oil analysis)</t>
  </si>
  <si>
    <t>Crank case Drain Interval (truck engine)</t>
  </si>
  <si>
    <t>How Often are Drums Chipped/Cleaned, on Average? (Months)</t>
  </si>
  <si>
    <t xml:space="preserve">                  or per Truck Mixer-per-Year</t>
  </si>
  <si>
    <r>
      <t xml:space="preserve"> </t>
    </r>
    <r>
      <rPr>
        <sz val="9"/>
        <rFont val="Arial Narrow"/>
        <family val="2"/>
      </rPr>
      <t>Do you Capitalize the Cost of Replacement Drums? (Yes or No)</t>
    </r>
  </si>
  <si>
    <t>Average Drum Service Life: (Years + 10ths, e.g., 8.5)</t>
  </si>
  <si>
    <t>Average Drum Service Life: (Cubic Yards)</t>
  </si>
  <si>
    <r>
      <t xml:space="preserve">(Information in this section pertains to front-end loaders </t>
    </r>
    <r>
      <rPr>
        <i/>
        <u/>
        <sz val="9"/>
        <rFont val="Arial Narrow"/>
        <family val="2"/>
      </rPr>
      <t>only</t>
    </r>
    <r>
      <rPr>
        <i/>
        <sz val="9"/>
        <rFont val="Arial Narrow"/>
        <family val="2"/>
      </rPr>
      <t>.  Try to isolate loader costs, from the other equipment in fleet)</t>
    </r>
  </si>
  <si>
    <t xml:space="preserve">Total # of Front-end Loaders </t>
  </si>
  <si>
    <r>
      <t xml:space="preserve">Average Loader Age </t>
    </r>
    <r>
      <rPr>
        <i/>
        <sz val="9"/>
        <rFont val="Arial Narrow"/>
        <family val="2"/>
      </rPr>
      <t xml:space="preserve">(Years) </t>
    </r>
  </si>
  <si>
    <t>Loader Fuel Costs per Cubic Yard</t>
  </si>
  <si>
    <t>Tire Expense (per Cubic Yard)</t>
  </si>
  <si>
    <r>
      <t xml:space="preserve"> </t>
    </r>
    <r>
      <rPr>
        <sz val="9"/>
        <rFont val="Arial Narrow"/>
        <family val="2"/>
      </rPr>
      <t>Outside Repair Costs (per Cubic Yard)</t>
    </r>
  </si>
  <si>
    <r>
      <t xml:space="preserve"> </t>
    </r>
    <r>
      <rPr>
        <sz val="9"/>
        <rFont val="Arial Narrow"/>
        <family val="2"/>
      </rPr>
      <t>Parts Expense (per Cubic Yard</t>
    </r>
    <r>
      <rPr>
        <sz val="9"/>
        <rFont val="Arial Narrow"/>
        <family val="2"/>
      </rPr>
      <t xml:space="preserve">) </t>
    </r>
  </si>
  <si>
    <r>
      <t xml:space="preserve">TOTAL - per Cubic Yard </t>
    </r>
    <r>
      <rPr>
        <i/>
        <sz val="9"/>
        <rFont val="Arial Narrow"/>
        <family val="2"/>
      </rPr>
      <t>(from questions 53 - 56)</t>
    </r>
  </si>
  <si>
    <r>
      <t xml:space="preserve">TOTAL  - per Engine Hour </t>
    </r>
    <r>
      <rPr>
        <i/>
        <sz val="9"/>
        <rFont val="Arial Narrow"/>
        <family val="2"/>
      </rPr>
      <t>(from questions 53 - 56)</t>
    </r>
  </si>
  <si>
    <t>Wrecker Costs (per Cubic Yard)</t>
  </si>
  <si>
    <t>Accident Repairs  (per Cubic Yard)</t>
  </si>
  <si>
    <t>Truck Wash Cleaning Chemicals &amp; Detergents (per Cubic Yard)</t>
  </si>
  <si>
    <t xml:space="preserve">            or        ($-per-Vehicle-per-Year)</t>
  </si>
  <si>
    <t>Who checks tire pressure? (Driver, Mechanic or Tire Service)</t>
  </si>
  <si>
    <t># Loaders</t>
  </si>
  <si>
    <t>Do you Capitalize Loader Engine Rebuilds/Overhauls? (Yes or No)</t>
  </si>
  <si>
    <t>(Front-end Loader parts ONLY)</t>
  </si>
  <si>
    <t>(All Costs Charged to Loader, including Internal Labor )</t>
  </si>
  <si>
    <t>(Parts &amp; Labor for Repairs Performed by Outside Party)</t>
  </si>
  <si>
    <t>(Includes Tires + Repairs, Mounting, and Related Costs)</t>
  </si>
  <si>
    <t>Gal/Eng Hr.</t>
  </si>
  <si>
    <r>
      <t>2</t>
    </r>
    <r>
      <rPr>
        <b/>
        <sz val="10"/>
        <rFont val="Arial"/>
        <family val="2"/>
      </rPr>
      <t xml:space="preserve"> Average Age</t>
    </r>
  </si>
  <si>
    <r>
      <t>3</t>
    </r>
    <r>
      <rPr>
        <b/>
        <sz val="10"/>
        <rFont val="Arial"/>
        <family val="2"/>
      </rPr>
      <t xml:space="preserve"> # Front Discharge</t>
    </r>
  </si>
  <si>
    <r>
      <t>4</t>
    </r>
    <r>
      <rPr>
        <b/>
        <sz val="10"/>
        <rFont val="Arial"/>
        <family val="2"/>
      </rPr>
      <t xml:space="preserve"> # Rear Discharge</t>
    </r>
  </si>
  <si>
    <r>
      <t>5</t>
    </r>
    <r>
      <rPr>
        <b/>
        <sz val="10"/>
        <rFont val="Arial"/>
        <family val="2"/>
      </rPr>
      <t xml:space="preserve"> # All Wheel Drive</t>
    </r>
  </si>
  <si>
    <r>
      <t>6</t>
    </r>
    <r>
      <rPr>
        <b/>
        <sz val="10"/>
        <rFont val="Arial"/>
        <family val="2"/>
      </rPr>
      <t xml:space="preserve"> # Conveyor Equipped</t>
    </r>
  </si>
  <si>
    <r>
      <t>7</t>
    </r>
    <r>
      <rPr>
        <b/>
        <sz val="10"/>
        <rFont val="Arial"/>
        <family val="2"/>
      </rPr>
      <t xml:space="preserve"> # Trailer Mixers</t>
    </r>
  </si>
  <si>
    <r>
      <t>8</t>
    </r>
    <r>
      <rPr>
        <b/>
        <sz val="10"/>
        <rFont val="Arial"/>
        <family val="2"/>
      </rPr>
      <t xml:space="preserve"> # 2-Axle</t>
    </r>
  </si>
  <si>
    <r>
      <t>9</t>
    </r>
    <r>
      <rPr>
        <b/>
        <sz val="10"/>
        <rFont val="Arial"/>
        <family val="2"/>
      </rPr>
      <t xml:space="preserve"> # 3-Axle</t>
    </r>
  </si>
  <si>
    <r>
      <t>10</t>
    </r>
    <r>
      <rPr>
        <b/>
        <sz val="10"/>
        <rFont val="Arial"/>
        <family val="2"/>
      </rPr>
      <t xml:space="preserve"> # 4 Axle/Booster</t>
    </r>
  </si>
  <si>
    <r>
      <t>11</t>
    </r>
    <r>
      <rPr>
        <b/>
        <sz val="10"/>
        <rFont val="Arial"/>
        <family val="2"/>
      </rPr>
      <t xml:space="preserve"> # 4 Axle/Pusher</t>
    </r>
  </si>
  <si>
    <r>
      <t>12</t>
    </r>
    <r>
      <rPr>
        <b/>
        <sz val="10"/>
        <rFont val="Arial"/>
        <family val="2"/>
      </rPr>
      <t xml:space="preserve"> # 5 Axle</t>
    </r>
  </si>
  <si>
    <r>
      <t>13</t>
    </r>
    <r>
      <rPr>
        <b/>
        <sz val="10"/>
        <rFont val="Arial"/>
        <family val="2"/>
      </rPr>
      <t xml:space="preserve"> # 6 Axle</t>
    </r>
  </si>
  <si>
    <r>
      <t>14</t>
    </r>
    <r>
      <rPr>
        <b/>
        <sz val="10"/>
        <rFont val="Arial"/>
        <family val="2"/>
      </rPr>
      <t xml:space="preserve"> # 7 Axle</t>
    </r>
  </si>
  <si>
    <r>
      <t>15</t>
    </r>
    <r>
      <rPr>
        <b/>
        <sz val="10"/>
        <rFont val="Arial"/>
        <family val="2"/>
      </rPr>
      <t xml:space="preserve"> Mixers-to-Mechanic Ratio</t>
    </r>
  </si>
  <si>
    <r>
      <t>16</t>
    </r>
    <r>
      <rPr>
        <b/>
        <sz val="10"/>
        <rFont val="Arial"/>
        <family val="2"/>
      </rPr>
      <t xml:space="preserve"> Annual Mileage/Truck</t>
    </r>
  </si>
  <si>
    <r>
      <t>17</t>
    </r>
    <r>
      <rPr>
        <b/>
        <sz val="10"/>
        <rFont val="Arial"/>
        <family val="2"/>
      </rPr>
      <t xml:space="preserve"> Annual Engine Hours</t>
    </r>
  </si>
  <si>
    <r>
      <t>18</t>
    </r>
    <r>
      <rPr>
        <b/>
        <sz val="10"/>
        <rFont val="Arial"/>
        <family val="2"/>
      </rPr>
      <t xml:space="preserve"> Avg. Haul Distance</t>
    </r>
  </si>
  <si>
    <r>
      <t xml:space="preserve">19 </t>
    </r>
    <r>
      <rPr>
        <b/>
        <sz val="10"/>
        <rFont val="Arial"/>
        <family val="2"/>
      </rPr>
      <t>Avg. Load Size</t>
    </r>
  </si>
  <si>
    <r>
      <t>20</t>
    </r>
    <r>
      <rPr>
        <b/>
        <sz val="10"/>
        <rFont val="Arial"/>
        <family val="2"/>
      </rPr>
      <t xml:space="preserve"> Typ. </t>
    </r>
    <r>
      <rPr>
        <b/>
        <u/>
        <sz val="10"/>
        <rFont val="Arial"/>
        <family val="2"/>
      </rPr>
      <t>Full</t>
    </r>
    <r>
      <rPr>
        <b/>
        <sz val="10"/>
        <rFont val="Arial"/>
        <family val="2"/>
      </rPr>
      <t xml:space="preserve"> Load Size</t>
    </r>
  </si>
  <si>
    <r>
      <t>21</t>
    </r>
    <r>
      <rPr>
        <b/>
        <sz val="10"/>
        <rFont val="Arial"/>
        <family val="2"/>
      </rPr>
      <t xml:space="preserve"> Miles Per Gallon</t>
    </r>
  </si>
  <si>
    <r>
      <t>22</t>
    </r>
    <r>
      <rPr>
        <b/>
        <sz val="10"/>
        <rFont val="Arial"/>
        <family val="2"/>
      </rPr>
      <t xml:space="preserve"> Fuel: Gallons/Engine Hr.</t>
    </r>
  </si>
  <si>
    <r>
      <t xml:space="preserve">23 </t>
    </r>
    <r>
      <rPr>
        <b/>
        <sz val="10"/>
        <rFont val="Arial"/>
        <family val="2"/>
      </rPr>
      <t>Fuel:</t>
    </r>
    <r>
      <rPr>
        <b/>
        <sz val="10"/>
        <color indexed="10"/>
        <rFont val="Arial"/>
        <family val="2"/>
      </rPr>
      <t xml:space="preserve"> </t>
    </r>
    <r>
      <rPr>
        <b/>
        <sz val="10"/>
        <rFont val="Arial"/>
        <family val="2"/>
      </rPr>
      <t>Gal./Cubic Yard</t>
    </r>
  </si>
  <si>
    <r>
      <t>24</t>
    </r>
    <r>
      <rPr>
        <b/>
        <sz val="10"/>
        <rFont val="Arial"/>
        <family val="2"/>
      </rPr>
      <t xml:space="preserve"> Fuel: $/Cubic Yard</t>
    </r>
  </si>
  <si>
    <r>
      <t>26</t>
    </r>
    <r>
      <rPr>
        <b/>
        <sz val="10"/>
        <rFont val="Arial"/>
        <family val="2"/>
      </rPr>
      <t xml:space="preserve"> Shop exp.: $/Cubic Yard</t>
    </r>
  </si>
  <si>
    <r>
      <t>27</t>
    </r>
    <r>
      <rPr>
        <b/>
        <sz val="10"/>
        <rFont val="Arial"/>
        <family val="2"/>
      </rPr>
      <t xml:space="preserve"> Outside Rep.: $/Cubic Yard</t>
    </r>
  </si>
  <si>
    <t>. . .if yes, maximum # of recaps per casing</t>
  </si>
  <si>
    <t>Tire-Related Information</t>
  </si>
  <si>
    <r>
      <t xml:space="preserve"> </t>
    </r>
    <r>
      <rPr>
        <sz val="9"/>
        <rFont val="Arial Narrow"/>
        <family val="2"/>
      </rPr>
      <t>Typical Time Lost per Tire-related Road Call? (Hours + 10ths)</t>
    </r>
  </si>
  <si>
    <t>Average Drum Chipping Cost (per cleaning)</t>
  </si>
  <si>
    <t>Mixer Drums, Drum Chipping, Service Life, Etc.</t>
  </si>
  <si>
    <t># Rollovers</t>
  </si>
  <si>
    <t># Back. Acc.</t>
  </si>
  <si>
    <t xml:space="preserve">Disp. Eff % </t>
  </si>
  <si>
    <r>
      <t>Yd</t>
    </r>
    <r>
      <rPr>
        <vertAlign val="superscript"/>
        <sz val="10"/>
        <rFont val="Arial"/>
        <family val="2"/>
      </rPr>
      <t>3</t>
    </r>
    <r>
      <rPr>
        <sz val="10"/>
        <rFont val="Arial"/>
        <family val="2"/>
      </rPr>
      <t>/Year</t>
    </r>
  </si>
  <si>
    <r>
      <t>Yd</t>
    </r>
    <r>
      <rPr>
        <vertAlign val="superscript"/>
        <sz val="10"/>
        <rFont val="Arial"/>
        <family val="2"/>
      </rPr>
      <t>3</t>
    </r>
    <r>
      <rPr>
        <sz val="10"/>
        <rFont val="Arial"/>
        <family val="2"/>
      </rPr>
      <t xml:space="preserve"> </t>
    </r>
  </si>
  <si>
    <r>
      <t xml:space="preserve"> </t>
    </r>
    <r>
      <rPr>
        <sz val="9"/>
        <rFont val="Arial Narrow"/>
        <family val="2"/>
      </rPr>
      <t>Shop Expense (per Cubic Yard)</t>
    </r>
  </si>
  <si>
    <t># Mixers Equipped w/ Belt Conveyors</t>
  </si>
  <si>
    <t>w/Conveyors</t>
  </si>
  <si>
    <r>
      <t>25A</t>
    </r>
    <r>
      <rPr>
        <b/>
        <sz val="10"/>
        <rFont val="Arial"/>
        <family val="2"/>
      </rPr>
      <t xml:space="preserve"> Mixer Parts: $/Cubic Yard</t>
    </r>
  </si>
  <si>
    <r>
      <t xml:space="preserve">25B </t>
    </r>
    <r>
      <rPr>
        <b/>
        <sz val="10"/>
        <rFont val="Arial"/>
        <family val="2"/>
      </rPr>
      <t>Eng Parts: $/Cubic Yard</t>
    </r>
  </si>
  <si>
    <t xml:space="preserve"> Mixer Parts Expense per Cubic Yard</t>
  </si>
  <si>
    <t>Truck &amp; Engine Parts Expense per Cubic Yard</t>
  </si>
  <si>
    <r>
      <t xml:space="preserve">TOTAL </t>
    </r>
    <r>
      <rPr>
        <i/>
        <sz val="9"/>
        <rFont val="Arial Narrow"/>
        <family val="2"/>
      </rPr>
      <t>(from questions 25-28)</t>
    </r>
  </si>
  <si>
    <r>
      <t>28</t>
    </r>
    <r>
      <rPr>
        <b/>
        <sz val="10"/>
        <rFont val="Arial"/>
        <family val="2"/>
      </rPr>
      <t>Tires: $/Cubic Yard</t>
    </r>
  </si>
  <si>
    <r>
      <t>29</t>
    </r>
    <r>
      <rPr>
        <b/>
        <sz val="10"/>
        <rFont val="Arial"/>
        <family val="2"/>
      </rPr>
      <t xml:space="preserve"> TOTAL (25-29)</t>
    </r>
  </si>
  <si>
    <r>
      <t>30</t>
    </r>
    <r>
      <rPr>
        <b/>
        <sz val="10"/>
        <rFont val="Arial"/>
        <family val="2"/>
      </rPr>
      <t xml:space="preserve"> Wrecker Costs: $/Cubic Yd.</t>
    </r>
  </si>
  <si>
    <r>
      <t>30B</t>
    </r>
    <r>
      <rPr>
        <b/>
        <sz val="10"/>
        <rFont val="Arial"/>
        <family val="2"/>
      </rPr>
      <t xml:space="preserve"> Wrecker Costs: $/eng. Hr.</t>
    </r>
  </si>
  <si>
    <r>
      <t>31</t>
    </r>
    <r>
      <rPr>
        <b/>
        <sz val="10"/>
        <rFont val="Arial"/>
        <family val="2"/>
      </rPr>
      <t xml:space="preserve"> Acc. Repair Cost: $/Cubic yd.</t>
    </r>
  </si>
  <si>
    <r>
      <t>31B</t>
    </r>
    <r>
      <rPr>
        <b/>
        <sz val="10"/>
        <rFont val="Arial"/>
        <family val="2"/>
      </rPr>
      <t xml:space="preserve"> Acc. Repair Cost: $/eng. Hr</t>
    </r>
  </si>
  <si>
    <r>
      <t>32</t>
    </r>
    <r>
      <rPr>
        <b/>
        <sz val="10"/>
        <rFont val="Arial"/>
        <family val="2"/>
      </rPr>
      <t xml:space="preserve"> Wash Chem: $/Cubic yd.</t>
    </r>
  </si>
  <si>
    <r>
      <t>32B</t>
    </r>
    <r>
      <rPr>
        <b/>
        <sz val="10"/>
        <rFont val="Arial"/>
        <family val="2"/>
      </rPr>
      <t xml:space="preserve"> Wash Chem: $/Trk./yr.</t>
    </r>
  </si>
  <si>
    <r>
      <t>33</t>
    </r>
    <r>
      <rPr>
        <b/>
        <sz val="10"/>
        <rFont val="Arial"/>
        <family val="2"/>
      </rPr>
      <t xml:space="preserve"> Use Recaps/Steel Tires?</t>
    </r>
  </si>
  <si>
    <r>
      <t>34</t>
    </r>
    <r>
      <rPr>
        <b/>
        <sz val="10"/>
        <rFont val="Arial"/>
        <family val="2"/>
      </rPr>
      <t xml:space="preserve"> Max. # Recap/casing</t>
    </r>
  </si>
  <si>
    <r>
      <rPr>
        <b/>
        <sz val="10"/>
        <color indexed="10"/>
        <rFont val="Arial"/>
        <family val="2"/>
      </rPr>
      <t>35</t>
    </r>
    <r>
      <rPr>
        <b/>
        <sz val="10"/>
        <rFont val="Arial"/>
        <family val="2"/>
      </rPr>
      <t xml:space="preserve"> Recap Drive Tires?</t>
    </r>
  </si>
  <si>
    <r>
      <t>376</t>
    </r>
    <r>
      <rPr>
        <b/>
        <sz val="10"/>
        <rFont val="Arial"/>
        <family val="2"/>
      </rPr>
      <t>Max # of recaps per casing</t>
    </r>
  </si>
  <si>
    <r>
      <t xml:space="preserve">37 </t>
    </r>
    <r>
      <rPr>
        <b/>
        <sz val="10"/>
        <rFont val="Arial"/>
        <family val="2"/>
      </rPr>
      <t>Capitalize the cost of tires on new mixers?</t>
    </r>
  </si>
  <si>
    <r>
      <t xml:space="preserve">38 </t>
    </r>
    <r>
      <rPr>
        <b/>
        <sz val="10"/>
        <rFont val="Arial"/>
        <family val="2"/>
      </rPr>
      <t>Avg. # road calls/mo.</t>
    </r>
  </si>
  <si>
    <r>
      <t xml:space="preserve">39 </t>
    </r>
    <r>
      <rPr>
        <b/>
        <sz val="10"/>
        <rFont val="Arial"/>
        <family val="2"/>
      </rPr>
      <t>Avg. Lost hr./road call</t>
    </r>
  </si>
  <si>
    <r>
      <t xml:space="preserve">40 </t>
    </r>
    <r>
      <rPr>
        <b/>
        <sz val="10"/>
        <rFont val="Arial"/>
        <family val="2"/>
      </rPr>
      <t>Avg. cost/tire-related breakdown</t>
    </r>
  </si>
  <si>
    <r>
      <t xml:space="preserve">41 </t>
    </r>
    <r>
      <rPr>
        <b/>
        <sz val="10"/>
        <rFont val="Arial"/>
        <family val="2"/>
      </rPr>
      <t xml:space="preserve">Frequency Tires Checked ? </t>
    </r>
  </si>
  <si>
    <r>
      <t xml:space="preserve">42 </t>
    </r>
    <r>
      <rPr>
        <b/>
        <sz val="10"/>
        <rFont val="Arial"/>
        <family val="2"/>
      </rPr>
      <t xml:space="preserve">Tires checked by? </t>
    </r>
  </si>
  <si>
    <r>
      <t xml:space="preserve">43 </t>
    </r>
    <r>
      <rPr>
        <b/>
        <sz val="10"/>
        <rFont val="Arial"/>
        <family val="2"/>
      </rPr>
      <t>Basis of PM Drain Int</t>
    </r>
  </si>
  <si>
    <r>
      <t xml:space="preserve">44 </t>
    </r>
    <r>
      <rPr>
        <b/>
        <sz val="10"/>
        <rFont val="Arial"/>
        <family val="2"/>
      </rPr>
      <t>Who Does Chipping?</t>
    </r>
  </si>
  <si>
    <r>
      <t xml:space="preserve">45 </t>
    </r>
    <r>
      <rPr>
        <b/>
        <sz val="10"/>
        <rFont val="Arial"/>
        <family val="2"/>
      </rPr>
      <t>Chipping Frequency</t>
    </r>
  </si>
  <si>
    <r>
      <t xml:space="preserve">46 </t>
    </r>
    <r>
      <rPr>
        <b/>
        <sz val="10"/>
        <rFont val="Arial"/>
        <family val="2"/>
      </rPr>
      <t>Cost per Cleaning</t>
    </r>
  </si>
  <si>
    <r>
      <t xml:space="preserve">46B </t>
    </r>
    <r>
      <rPr>
        <b/>
        <sz val="10"/>
        <rFont val="Arial"/>
        <family val="2"/>
      </rPr>
      <t>Chip Cost: Trk./Yr.</t>
    </r>
  </si>
  <si>
    <r>
      <t xml:space="preserve">47 </t>
    </r>
    <r>
      <rPr>
        <b/>
        <sz val="10"/>
        <rFont val="Arial"/>
        <family val="2"/>
      </rPr>
      <t>Cap. New Drum Cost?</t>
    </r>
  </si>
  <si>
    <r>
      <t>48</t>
    </r>
    <r>
      <rPr>
        <b/>
        <sz val="10"/>
        <rFont val="Arial"/>
        <family val="2"/>
      </rPr>
      <t>Avg. Drum Life/Years</t>
    </r>
  </si>
  <si>
    <r>
      <t xml:space="preserve">48B </t>
    </r>
    <r>
      <rPr>
        <b/>
        <sz val="10"/>
        <rFont val="Arial"/>
        <family val="2"/>
      </rPr>
      <t>Avg. Drum Life/Cubic Yds.</t>
    </r>
  </si>
  <si>
    <r>
      <t xml:space="preserve">49 </t>
    </r>
    <r>
      <rPr>
        <b/>
        <sz val="10"/>
        <rFont val="Arial"/>
        <family val="2"/>
      </rPr>
      <t>#  Loaders</t>
    </r>
  </si>
  <si>
    <r>
      <t xml:space="preserve">50 </t>
    </r>
    <r>
      <rPr>
        <b/>
        <sz val="10"/>
        <rFont val="Arial"/>
        <family val="2"/>
      </rPr>
      <t>Avg.  age/yrs.</t>
    </r>
  </si>
  <si>
    <r>
      <t xml:space="preserve">51 </t>
    </r>
    <r>
      <rPr>
        <b/>
        <sz val="10"/>
        <rFont val="Arial"/>
        <family val="2"/>
      </rPr>
      <t>Cap. Ldr. Eng. Rebuilds?</t>
    </r>
  </si>
  <si>
    <r>
      <t>52A</t>
    </r>
    <r>
      <rPr>
        <b/>
        <sz val="10"/>
        <rFont val="Arial"/>
        <family val="2"/>
      </rPr>
      <t xml:space="preserve"> Loader parts: $/yd.</t>
    </r>
  </si>
  <si>
    <r>
      <t>52B</t>
    </r>
    <r>
      <rPr>
        <b/>
        <sz val="10"/>
        <rFont val="Arial"/>
        <family val="2"/>
      </rPr>
      <t xml:space="preserve"> Loader parts: $/eng hr.</t>
    </r>
  </si>
  <si>
    <r>
      <t>53A</t>
    </r>
    <r>
      <rPr>
        <b/>
        <sz val="10"/>
        <rFont val="Arial"/>
        <family val="2"/>
      </rPr>
      <t xml:space="preserve"> Loader shop exp.: $/yd.</t>
    </r>
  </si>
  <si>
    <r>
      <t>53B</t>
    </r>
    <r>
      <rPr>
        <b/>
        <sz val="10"/>
        <rFont val="Arial"/>
        <family val="2"/>
      </rPr>
      <t xml:space="preserve"> Loader shop exp: $/eng hr.</t>
    </r>
  </si>
  <si>
    <r>
      <t>54A</t>
    </r>
    <r>
      <rPr>
        <b/>
        <sz val="10"/>
        <rFont val="Arial"/>
        <family val="2"/>
      </rPr>
      <t xml:space="preserve"> Ldr. outside rep.: $/yd.</t>
    </r>
  </si>
  <si>
    <r>
      <t>54B</t>
    </r>
    <r>
      <rPr>
        <b/>
        <sz val="10"/>
        <rFont val="Arial"/>
        <family val="2"/>
      </rPr>
      <t xml:space="preserve"> Ldr. outside rep.: $/hr.</t>
    </r>
  </si>
  <si>
    <r>
      <t>55A</t>
    </r>
    <r>
      <rPr>
        <b/>
        <sz val="10"/>
        <rFont val="Arial"/>
        <family val="2"/>
      </rPr>
      <t xml:space="preserve">  Tires: $/Cubic Yard</t>
    </r>
  </si>
  <si>
    <r>
      <t>55B</t>
    </r>
    <r>
      <rPr>
        <b/>
        <sz val="10"/>
        <rFont val="Arial"/>
        <family val="2"/>
      </rPr>
      <t xml:space="preserve"> Tires: $/Eng. Hr.</t>
    </r>
  </si>
  <si>
    <r>
      <t>56A</t>
    </r>
    <r>
      <rPr>
        <b/>
        <sz val="10"/>
        <rFont val="Arial"/>
        <family val="2"/>
      </rPr>
      <t xml:space="preserve"> TOTAL $ (#s 53-56)/yd.</t>
    </r>
  </si>
  <si>
    <r>
      <t>56B</t>
    </r>
    <r>
      <rPr>
        <b/>
        <sz val="10"/>
        <rFont val="Arial"/>
        <family val="2"/>
      </rPr>
      <t xml:space="preserve"> TOTAL $ (#s 53-56)/eng. Hr.</t>
    </r>
  </si>
  <si>
    <r>
      <t>57</t>
    </r>
    <r>
      <rPr>
        <b/>
        <sz val="10"/>
        <rFont val="Arial"/>
        <family val="2"/>
      </rPr>
      <t xml:space="preserve"> Loader fuel: Gal./Eng. Hr.</t>
    </r>
  </si>
  <si>
    <r>
      <t>58</t>
    </r>
    <r>
      <rPr>
        <b/>
        <sz val="10"/>
        <rFont val="Arial"/>
        <family val="2"/>
      </rPr>
      <t xml:space="preserve"> Loader fuel: gal/Cu.yd.</t>
    </r>
  </si>
  <si>
    <r>
      <t>59</t>
    </r>
    <r>
      <rPr>
        <b/>
        <sz val="10"/>
        <rFont val="Arial"/>
        <family val="2"/>
      </rPr>
      <t xml:space="preserve"> Loader fuel: $/yd.</t>
    </r>
  </si>
  <si>
    <r>
      <t>60</t>
    </r>
    <r>
      <rPr>
        <b/>
        <sz val="10"/>
        <rFont val="Arial"/>
        <family val="2"/>
      </rPr>
      <t xml:space="preserve"> Driver Availability Annually</t>
    </r>
  </si>
  <si>
    <r>
      <t>62</t>
    </r>
    <r>
      <rPr>
        <b/>
        <sz val="10"/>
        <rFont val="Arial"/>
        <family val="2"/>
      </rPr>
      <t xml:space="preserve"> Fleet Utilization Annually</t>
    </r>
  </si>
  <si>
    <r>
      <t>61</t>
    </r>
    <r>
      <rPr>
        <b/>
        <sz val="10"/>
        <rFont val="Arial"/>
        <family val="2"/>
      </rPr>
      <t xml:space="preserve"> Fleet Availibity Annually</t>
    </r>
  </si>
  <si>
    <r>
      <t>63</t>
    </r>
    <r>
      <rPr>
        <b/>
        <sz val="10"/>
        <rFont val="Arial"/>
        <family val="2"/>
      </rPr>
      <t xml:space="preserve">  CY delivered per truck annually</t>
    </r>
  </si>
  <si>
    <r>
      <t>64</t>
    </r>
    <r>
      <rPr>
        <b/>
        <sz val="10"/>
        <rFont val="Arial"/>
        <family val="2"/>
      </rPr>
      <t xml:space="preserve"> Dispatch Efficiency Annually</t>
    </r>
  </si>
  <si>
    <r>
      <t>Average Load Size (Yards</t>
    </r>
    <r>
      <rPr>
        <vertAlign val="superscript"/>
        <sz val="9"/>
        <rFont val="Arial Narrow"/>
        <family val="2"/>
      </rPr>
      <t>3</t>
    </r>
    <r>
      <rPr>
        <sz val="9"/>
        <rFont val="Arial Narrow"/>
        <family val="2"/>
      </rPr>
      <t xml:space="preserve">) </t>
    </r>
  </si>
  <si>
    <t>Composite</t>
  </si>
  <si>
    <t>Steel</t>
  </si>
  <si>
    <t>Bio-diesel</t>
  </si>
  <si>
    <t>Diesel</t>
  </si>
  <si>
    <t>CNG</t>
  </si>
  <si>
    <t>b. Number of trucks that use regular diesel</t>
  </si>
  <si>
    <t>Hrs.</t>
  </si>
  <si>
    <r>
      <t>69</t>
    </r>
    <r>
      <rPr>
        <b/>
        <sz val="10"/>
        <rFont val="Arial"/>
        <family val="2"/>
      </rPr>
      <t xml:space="preserve"> Idle time, hrs</t>
    </r>
  </si>
  <si>
    <r>
      <t xml:space="preserve">67A </t>
    </r>
    <r>
      <rPr>
        <b/>
        <sz val="10"/>
        <rFont val="Arial"/>
        <family val="2"/>
      </rPr>
      <t>Composite Drums?</t>
    </r>
  </si>
  <si>
    <r>
      <t>67B</t>
    </r>
    <r>
      <rPr>
        <b/>
        <sz val="10"/>
        <rFont val="Arial"/>
        <family val="2"/>
      </rPr>
      <t xml:space="preserve"> Lightweight steel drums?</t>
    </r>
  </si>
  <si>
    <r>
      <t>67C</t>
    </r>
    <r>
      <rPr>
        <b/>
        <sz val="10"/>
        <rFont val="Arial"/>
        <family val="2"/>
      </rPr>
      <t xml:space="preserve"> Steel drums?</t>
    </r>
  </si>
  <si>
    <r>
      <t xml:space="preserve">68A </t>
    </r>
    <r>
      <rPr>
        <b/>
        <sz val="10"/>
        <rFont val="Arial"/>
        <family val="2"/>
      </rPr>
      <t>Bio-diesel?</t>
    </r>
  </si>
  <si>
    <r>
      <t>68B</t>
    </r>
    <r>
      <rPr>
        <b/>
        <sz val="10"/>
        <rFont val="Arial"/>
        <family val="2"/>
      </rPr>
      <t xml:space="preserve"> Diesel?</t>
    </r>
  </si>
  <si>
    <t>Average per truck total Idle time downloaded from engine</t>
  </si>
  <si>
    <r>
      <t>68C</t>
    </r>
    <r>
      <rPr>
        <b/>
        <sz val="10"/>
        <rFont val="Arial"/>
        <family val="2"/>
      </rPr>
      <t xml:space="preserve"> CNG</t>
    </r>
  </si>
  <si>
    <t>Trucks</t>
  </si>
  <si>
    <t>Number of mixer trucks using DEF?</t>
  </si>
  <si>
    <r>
      <t xml:space="preserve">70 </t>
    </r>
    <r>
      <rPr>
        <b/>
        <sz val="10"/>
        <rFont val="Arial"/>
        <family val="2"/>
      </rPr>
      <t xml:space="preserve"> # ofTrucks using DEF?</t>
    </r>
  </si>
  <si>
    <r>
      <t>71</t>
    </r>
    <r>
      <rPr>
        <b/>
        <sz val="10"/>
        <rFont val="Arial"/>
        <family val="2"/>
      </rPr>
      <t xml:space="preserve"> Total amount of DEF used, gals</t>
    </r>
  </si>
  <si>
    <t>Average Annual Engine Hours per Mixer truck</t>
  </si>
  <si>
    <r>
      <t xml:space="preserve"> </t>
    </r>
    <r>
      <rPr>
        <sz val="9"/>
        <rFont val="Arial Narrow"/>
        <family val="2"/>
      </rPr>
      <t>Total # of Mixer Trucks</t>
    </r>
  </si>
  <si>
    <r>
      <t xml:space="preserve">  This section pertains to mixer trucks</t>
    </r>
    <r>
      <rPr>
        <i/>
        <u/>
        <sz val="9"/>
        <rFont val="Arial Narrow"/>
        <family val="2"/>
      </rPr>
      <t xml:space="preserve"> ONLY</t>
    </r>
    <r>
      <rPr>
        <i/>
        <sz val="9"/>
        <rFont val="Arial Narrow"/>
        <family val="2"/>
      </rPr>
      <t xml:space="preserve">.  (Try to isolate mixer costs from the other equipment in fleet.) </t>
    </r>
  </si>
  <si>
    <r>
      <t>Chassis Configuration</t>
    </r>
    <r>
      <rPr>
        <b/>
        <i/>
        <sz val="9"/>
        <rFont val="Arial Narrow"/>
        <family val="2"/>
      </rPr>
      <t>:</t>
    </r>
    <r>
      <rPr>
        <i/>
        <sz val="9"/>
        <rFont val="Arial Narrow"/>
        <family val="2"/>
      </rPr>
      <t xml:space="preserve"> # of  mixer trucks with:</t>
    </r>
  </si>
  <si>
    <t xml:space="preserve">Average Annual Mileage per Mixer Truck </t>
  </si>
  <si>
    <t>Gallons</t>
  </si>
  <si>
    <t>Mixer Truck Maintenance Costs</t>
  </si>
  <si>
    <r>
      <t xml:space="preserve">Mixer Truck-to-Mechanic Ratio  (e.g., 13.5 </t>
    </r>
    <r>
      <rPr>
        <i/>
        <sz val="9"/>
        <rFont val="Arial Narrow"/>
        <family val="2"/>
      </rPr>
      <t>trucks per mechanic</t>
    </r>
    <r>
      <rPr>
        <sz val="9"/>
        <rFont val="Arial Narrow"/>
        <family val="2"/>
      </rPr>
      <t>)</t>
    </r>
  </si>
  <si>
    <r>
      <t>72</t>
    </r>
    <r>
      <rPr>
        <b/>
        <sz val="10"/>
        <rFont val="Arial"/>
        <family val="2"/>
      </rPr>
      <t xml:space="preserve"> DEF Costs per truck</t>
    </r>
  </si>
  <si>
    <t>Mixer Trucks</t>
  </si>
  <si>
    <r>
      <t xml:space="preserve">Breakdown of Mixer Truck Fleet by Type  </t>
    </r>
    <r>
      <rPr>
        <i/>
        <u/>
        <sz val="9"/>
        <rFont val="Arial Narrow"/>
        <family val="2"/>
      </rPr>
      <t>(Note: Answer #1 total should equal sum of #8-#14)</t>
    </r>
  </si>
  <si>
    <t>Cost of DEF (per truck per year)</t>
  </si>
  <si>
    <t>Total amount of DEF used? (gals)</t>
  </si>
  <si>
    <t>a: Number of mixers drums that are made of composite materials</t>
  </si>
  <si>
    <t>b: Number of  mixer drums that are made of lightweight steel</t>
  </si>
  <si>
    <t>c: Number of mixers drums that are made of steel</t>
  </si>
  <si>
    <t>Cubic Yards Delivered per Mixer Truck</t>
  </si>
  <si>
    <t>a. Number of trucks that use bio-diesel</t>
  </si>
  <si>
    <t>c. Number of trucks that use CNG</t>
  </si>
  <si>
    <t>Diesel Emission</t>
  </si>
  <si>
    <t>Cost of Emission related maintenance per truck</t>
  </si>
  <si>
    <r>
      <t xml:space="preserve">73 </t>
    </r>
    <r>
      <rPr>
        <b/>
        <sz val="10"/>
        <rFont val="Arial"/>
        <family val="2"/>
      </rPr>
      <t>Emission Maintenance $/Truck/Year</t>
    </r>
  </si>
  <si>
    <t xml:space="preserve">Do your mixer trucks have a video-based driver safety program installed? </t>
  </si>
  <si>
    <t>a. If yes, what % of your fleet</t>
  </si>
  <si>
    <t>b. Front facing camera only</t>
  </si>
  <si>
    <t>c. Front facing and in-cab facing camera</t>
  </si>
  <si>
    <t>d. Rear and side facing cameras also</t>
  </si>
  <si>
    <t>Does your fleet utilize GPS tracking</t>
  </si>
  <si>
    <t>Does your fleet utilize onboard slump measurement/ control system?</t>
  </si>
  <si>
    <t>Does your fleet utilize proximity sensors?</t>
  </si>
  <si>
    <t xml:space="preserve">Cell Phone: </t>
  </si>
  <si>
    <t>% of Fleet</t>
  </si>
  <si>
    <r>
      <t xml:space="preserve">74 </t>
    </r>
    <r>
      <rPr>
        <b/>
        <sz val="10"/>
        <rFont val="Arial"/>
        <family val="2"/>
      </rPr>
      <t xml:space="preserve">Do your mixer trucks have a video-based driver safety program installed? </t>
    </r>
  </si>
  <si>
    <r>
      <t>74A</t>
    </r>
    <r>
      <rPr>
        <b/>
        <sz val="10"/>
        <rFont val="Arial"/>
        <family val="2"/>
      </rPr>
      <t>. If yes, what % of your fleet</t>
    </r>
  </si>
  <si>
    <r>
      <t xml:space="preserve">74B </t>
    </r>
    <r>
      <rPr>
        <b/>
        <sz val="10"/>
        <rFont val="Arial"/>
        <family val="2"/>
      </rPr>
      <t>Front facing camera only</t>
    </r>
  </si>
  <si>
    <r>
      <t xml:space="preserve">74D </t>
    </r>
    <r>
      <rPr>
        <b/>
        <sz val="10"/>
        <rFont val="Arial"/>
        <family val="2"/>
      </rPr>
      <t>Rear and side facing cameras also</t>
    </r>
  </si>
  <si>
    <t>Additional Fleet Benchmarking Items</t>
  </si>
  <si>
    <t>Fleet Automation</t>
  </si>
  <si>
    <r>
      <t xml:space="preserve">75A </t>
    </r>
    <r>
      <rPr>
        <b/>
        <sz val="10"/>
        <rFont val="Arial"/>
        <family val="2"/>
      </rPr>
      <t>Does your fleet utilize GPS tracking</t>
    </r>
  </si>
  <si>
    <r>
      <t xml:space="preserve">75A </t>
    </r>
    <r>
      <rPr>
        <b/>
        <sz val="10"/>
        <rFont val="Arial"/>
        <family val="2"/>
      </rPr>
      <t>If yes, what % of your fleet</t>
    </r>
  </si>
  <si>
    <r>
      <t xml:space="preserve">76 </t>
    </r>
    <r>
      <rPr>
        <b/>
        <sz val="10"/>
        <rFont val="Arial"/>
        <family val="2"/>
      </rPr>
      <t>Does your fleet utilize proximity sensors?</t>
    </r>
  </si>
  <si>
    <r>
      <t xml:space="preserve">76A </t>
    </r>
    <r>
      <rPr>
        <b/>
        <sz val="10"/>
        <rFont val="Arial"/>
        <family val="2"/>
      </rPr>
      <t>If yes, what % of your fleet</t>
    </r>
  </si>
  <si>
    <r>
      <t xml:space="preserve">74C </t>
    </r>
    <r>
      <rPr>
        <b/>
        <sz val="10"/>
        <rFont val="Arial"/>
        <family val="2"/>
      </rPr>
      <t>Front facing and in-cab facing camera</t>
    </r>
  </si>
  <si>
    <r>
      <t>65</t>
    </r>
    <r>
      <rPr>
        <b/>
        <sz val="10"/>
        <rFont val="Arial"/>
        <family val="2"/>
      </rPr>
      <t xml:space="preserve"> No. Rollover in 2020</t>
    </r>
  </si>
  <si>
    <r>
      <t>66</t>
    </r>
    <r>
      <rPr>
        <b/>
        <sz val="10"/>
        <rFont val="Arial"/>
        <family val="2"/>
      </rPr>
      <t xml:space="preserve"> No. Backing Accidents in 2020</t>
    </r>
  </si>
  <si>
    <t>Miles/Gal</t>
  </si>
  <si>
    <t>Recaps/Tire</t>
  </si>
  <si>
    <t>$/Breakdown</t>
  </si>
  <si>
    <t>Months</t>
  </si>
  <si>
    <t>$/per Cleaning</t>
  </si>
  <si>
    <t>Ltwt Steel</t>
  </si>
  <si>
    <r>
      <t>77</t>
    </r>
    <r>
      <rPr>
        <b/>
        <sz val="10"/>
        <rFont val="Arial"/>
        <family val="2"/>
      </rPr>
      <t xml:space="preserve"> Does your fleet utilize proximity sensors?</t>
    </r>
  </si>
  <si>
    <r>
      <t xml:space="preserve">77a. </t>
    </r>
    <r>
      <rPr>
        <b/>
        <sz val="10"/>
        <rFont val="Arial"/>
        <family val="2"/>
      </rPr>
      <t>If yes, what % of your fleet</t>
    </r>
  </si>
  <si>
    <t>Who Performs Drum Chipping/Blasting?</t>
  </si>
  <si>
    <t>44b</t>
  </si>
  <si>
    <t>44a</t>
  </si>
  <si>
    <t>Do you use Hydro-Blasting to clean drums?</t>
  </si>
  <si>
    <t>25a</t>
  </si>
  <si>
    <t>25b</t>
  </si>
  <si>
    <t>44b Hydro Blast</t>
  </si>
  <si>
    <t>Number of Rollover Incidents in 2024 (on or off road)</t>
  </si>
  <si>
    <t>Number of Mixer Truck Backing Accidents in 2024</t>
  </si>
  <si>
    <r>
      <t xml:space="preserve">Please e-mail completed form to NRMCA  by </t>
    </r>
    <r>
      <rPr>
        <b/>
        <sz val="10"/>
        <rFont val="Arial Narrow"/>
        <family val="2"/>
      </rPr>
      <t>Friday, April 18, 2025</t>
    </r>
    <r>
      <rPr>
        <sz val="10"/>
        <rFont val="Arial Narrow"/>
        <family val="2"/>
      </rPr>
      <t xml:space="preserve"> at: mfreed@tfcpas.com.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</si>
</sst>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lt;=9999999]###\-####;\(###\)\ ###\-####"/>
    <numFmt numFmtId="165" formatCode="0;[Red]0"/>
    <numFmt numFmtId="166" formatCode="0.0"/>
    <numFmt numFmtId="167" formatCode="0.0%"/>
  </numFmts>
  <fonts count="30" x14ac:knownFonts="1">
    <font>
      <sz val="10"/>
      <name val="Arial"/>
    </font>
    <font>
      <sz val="10"/>
      <name val="Arial"/>
      <family val="2"/>
    </font>
    <font>
      <i/>
      <sz val="9"/>
      <name val="Arial Narrow"/>
      <family val="2"/>
    </font>
    <font>
      <sz val="9"/>
      <name val="Arial Narrow"/>
      <family val="2"/>
    </font>
    <font>
      <sz val="7"/>
      <name val="Times New Roman"/>
      <family val="1"/>
    </font>
    <font>
      <b/>
      <sz val="9"/>
      <name val="Arial Narrow"/>
      <family val="2"/>
    </font>
    <font>
      <i/>
      <vertAlign val="superscript"/>
      <sz val="9"/>
      <name val="Arial Narrow"/>
      <family val="2"/>
    </font>
    <font>
      <sz val="8"/>
      <name val="Arial"/>
      <family val="2"/>
    </font>
    <font>
      <vertAlign val="superscript"/>
      <sz val="10"/>
      <name val="Arial"/>
      <family val="2"/>
    </font>
    <font>
      <b/>
      <u/>
      <sz val="9"/>
      <name val="Arial Narrow"/>
      <family val="2"/>
    </font>
    <font>
      <i/>
      <u/>
      <sz val="9"/>
      <name val="Arial Narrow"/>
      <family val="2"/>
    </font>
    <font>
      <i/>
      <sz val="10"/>
      <name val="Arial"/>
      <family val="2"/>
    </font>
    <font>
      <b/>
      <i/>
      <sz val="9"/>
      <name val="Arial Narrow"/>
      <family val="2"/>
    </font>
    <font>
      <b/>
      <i/>
      <u/>
      <sz val="9"/>
      <name val="Arial Narrow"/>
      <family val="2"/>
    </font>
    <font>
      <b/>
      <u/>
      <sz val="10"/>
      <name val="Arial Narrow"/>
      <family val="2"/>
    </font>
    <font>
      <sz val="10"/>
      <name val="Arial Narrow"/>
      <family val="2"/>
    </font>
    <font>
      <sz val="11"/>
      <name val="Arial Narrow"/>
      <family val="2"/>
    </font>
    <font>
      <u/>
      <sz val="10"/>
      <color indexed="12"/>
      <name val="Arial"/>
      <family val="2"/>
    </font>
    <font>
      <i/>
      <sz val="9"/>
      <name val="Arial"/>
      <family val="2"/>
    </font>
    <font>
      <b/>
      <sz val="10"/>
      <name val="Arial"/>
      <family val="2"/>
    </font>
    <font>
      <b/>
      <sz val="10"/>
      <color indexed="10"/>
      <name val="Arial"/>
      <family val="2"/>
    </font>
    <font>
      <sz val="10"/>
      <name val="Arial"/>
      <family val="2"/>
    </font>
    <font>
      <sz val="10"/>
      <name val="Arial"/>
      <family val="2"/>
    </font>
    <font>
      <u/>
      <sz val="9"/>
      <name val="Arial Narrow"/>
      <family val="2"/>
    </font>
    <font>
      <b/>
      <u/>
      <sz val="10"/>
      <name val="Arial"/>
      <family val="2"/>
    </font>
    <font>
      <sz val="10"/>
      <name val="Arial"/>
      <family val="2"/>
    </font>
    <font>
      <sz val="10"/>
      <name val="Arial"/>
      <family val="2"/>
    </font>
    <font>
      <vertAlign val="superscript"/>
      <sz val="9"/>
      <name val="Arial Narrow"/>
      <family val="2"/>
    </font>
    <font>
      <sz val="10"/>
      <name val="Arial"/>
    </font>
    <font>
      <b/>
      <sz val="10"/>
      <name val="Arial Narrow"/>
      <family val="2"/>
    </font>
  </fonts>
  <fills count="13">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59996337778862885"/>
        <bgColor indexed="64"/>
      </patternFill>
    </fill>
  </fills>
  <borders count="29">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0" fontId="17" fillId="0" borderId="0" applyNumberFormat="0" applyFill="0" applyBorder="0" applyAlignment="0" applyProtection="0">
      <alignment vertical="top"/>
      <protection locked="0"/>
    </xf>
    <xf numFmtId="9" fontId="28" fillId="0" borderId="0" applyFont="0" applyFill="0" applyBorder="0" applyAlignment="0" applyProtection="0"/>
  </cellStyleXfs>
  <cellXfs count="154">
    <xf numFmtId="0" fontId="0" fillId="0" borderId="0" xfId="0"/>
    <xf numFmtId="0" fontId="2" fillId="0" borderId="0" xfId="0" applyFont="1"/>
    <xf numFmtId="0" fontId="3" fillId="0" borderId="0" xfId="0" applyFont="1"/>
    <xf numFmtId="0" fontId="3" fillId="0" borderId="0" xfId="0" applyFont="1" applyAlignment="1">
      <alignment horizontal="left" indent="2"/>
    </xf>
    <xf numFmtId="0" fontId="2" fillId="0" borderId="0" xfId="0" applyFont="1" applyAlignment="1">
      <alignment horizontal="left"/>
    </xf>
    <xf numFmtId="0" fontId="2" fillId="0" borderId="0" xfId="0" applyFont="1" applyAlignment="1">
      <alignment horizontal="justify"/>
    </xf>
    <xf numFmtId="0" fontId="3" fillId="0" borderId="0" xfId="0" applyFont="1" applyAlignment="1">
      <alignment horizontal="left"/>
    </xf>
    <xf numFmtId="0" fontId="5" fillId="0" borderId="0" xfId="0" applyFont="1" applyAlignment="1">
      <alignment horizontal="left" indent="2"/>
    </xf>
    <xf numFmtId="0" fontId="0" fillId="0" borderId="0" xfId="0" applyBorder="1"/>
    <xf numFmtId="0" fontId="9" fillId="0" borderId="0" xfId="0" applyFont="1"/>
    <xf numFmtId="0" fontId="3" fillId="0" borderId="0" xfId="0" applyFont="1" applyAlignment="1"/>
    <xf numFmtId="0" fontId="4" fillId="0" borderId="0" xfId="0" applyFont="1" applyAlignment="1"/>
    <xf numFmtId="0" fontId="2" fillId="0" borderId="0" xfId="0" applyFont="1" applyAlignment="1">
      <alignment horizontal="left" indent="1"/>
    </xf>
    <xf numFmtId="0" fontId="4"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4" fillId="0" borderId="0" xfId="0" applyFont="1"/>
    <xf numFmtId="0" fontId="15" fillId="0" borderId="0" xfId="0" applyFont="1"/>
    <xf numFmtId="0" fontId="16" fillId="0" borderId="0" xfId="0" applyFont="1"/>
    <xf numFmtId="0" fontId="2" fillId="0" borderId="0" xfId="0" applyFont="1" applyAlignment="1"/>
    <xf numFmtId="0" fontId="18" fillId="0" borderId="0" xfId="0" applyFont="1"/>
    <xf numFmtId="44" fontId="0" fillId="2" borderId="1" xfId="1" applyFont="1" applyFill="1" applyBorder="1" applyAlignment="1" applyProtection="1">
      <protection locked="0"/>
    </xf>
    <xf numFmtId="44" fontId="0" fillId="2" borderId="2" xfId="1" applyFont="1" applyFill="1" applyBorder="1" applyAlignment="1" applyProtection="1">
      <protection locked="0"/>
    </xf>
    <xf numFmtId="44" fontId="0" fillId="0" borderId="4" xfId="1" applyFont="1" applyFill="1" applyBorder="1" applyAlignment="1" applyProtection="1"/>
    <xf numFmtId="0" fontId="0" fillId="0" borderId="0" xfId="1" applyNumberFormat="1" applyFont="1" applyBorder="1" applyAlignment="1" applyProtection="1"/>
    <xf numFmtId="0" fontId="0" fillId="0" borderId="5" xfId="1" applyNumberFormat="1" applyFont="1" applyFill="1" applyBorder="1" applyAlignment="1" applyProtection="1"/>
    <xf numFmtId="0" fontId="0" fillId="0" borderId="0" xfId="0" applyFill="1" applyBorder="1" applyProtection="1">
      <protection locked="0"/>
    </xf>
    <xf numFmtId="0" fontId="0" fillId="0" borderId="0" xfId="0" applyFill="1" applyBorder="1" applyProtection="1"/>
    <xf numFmtId="0" fontId="0" fillId="2" borderId="0" xfId="0" applyFill="1"/>
    <xf numFmtId="0" fontId="0" fillId="0" borderId="0" xfId="0" applyFill="1" applyBorder="1" applyAlignment="1" applyProtection="1">
      <protection locked="0"/>
    </xf>
    <xf numFmtId="0" fontId="0" fillId="2" borderId="6" xfId="0" applyFill="1" applyBorder="1" applyAlignment="1" applyProtection="1">
      <protection locked="0"/>
    </xf>
    <xf numFmtId="44" fontId="0" fillId="2" borderId="6" xfId="1" applyFont="1" applyFill="1" applyBorder="1" applyAlignment="1" applyProtection="1">
      <protection locked="0"/>
    </xf>
    <xf numFmtId="0" fontId="13" fillId="0" borderId="0" xfId="0" applyFont="1"/>
    <xf numFmtId="0" fontId="13" fillId="0" borderId="0" xfId="0" applyFont="1" applyAlignment="1">
      <alignment horizontal="left" indent="1"/>
    </xf>
    <xf numFmtId="0" fontId="0" fillId="0" borderId="0" xfId="0" applyProtection="1">
      <protection locked="0"/>
    </xf>
    <xf numFmtId="0" fontId="19" fillId="0" borderId="7" xfId="0" applyFont="1" applyBorder="1"/>
    <xf numFmtId="0" fontId="19" fillId="0" borderId="8" xfId="0" applyFont="1" applyBorder="1" applyAlignment="1">
      <alignment horizontal="left"/>
    </xf>
    <xf numFmtId="0" fontId="19" fillId="0" borderId="9" xfId="0" applyFont="1" applyBorder="1" applyAlignment="1">
      <alignment horizontal="left"/>
    </xf>
    <xf numFmtId="164" fontId="19" fillId="0" borderId="9" xfId="0" applyNumberFormat="1" applyFont="1" applyBorder="1" applyAlignment="1">
      <alignment horizontal="left"/>
    </xf>
    <xf numFmtId="1" fontId="20" fillId="0" borderId="9" xfId="0" applyNumberFormat="1" applyFont="1" applyBorder="1" applyAlignment="1">
      <alignment horizontal="center" textRotation="90"/>
    </xf>
    <xf numFmtId="0" fontId="20" fillId="0" borderId="9" xfId="0" applyFont="1" applyBorder="1" applyAlignment="1">
      <alignment horizontal="center" textRotation="90"/>
    </xf>
    <xf numFmtId="0" fontId="20" fillId="0" borderId="9" xfId="0" applyFont="1" applyFill="1" applyBorder="1" applyAlignment="1">
      <alignment horizontal="center" textRotation="90"/>
    </xf>
    <xf numFmtId="0" fontId="20" fillId="3" borderId="9" xfId="0" applyFont="1" applyFill="1" applyBorder="1" applyAlignment="1">
      <alignment horizontal="center" textRotation="90"/>
    </xf>
    <xf numFmtId="0" fontId="20" fillId="3" borderId="9" xfId="0" applyNumberFormat="1" applyFont="1" applyFill="1" applyBorder="1" applyAlignment="1">
      <alignment horizontal="center" textRotation="90"/>
    </xf>
    <xf numFmtId="1" fontId="20" fillId="3" borderId="9" xfId="0" applyNumberFormat="1" applyFont="1" applyFill="1" applyBorder="1" applyAlignment="1">
      <alignment horizontal="center" textRotation="90"/>
    </xf>
    <xf numFmtId="0" fontId="20" fillId="4" borderId="9" xfId="0" applyFont="1" applyFill="1" applyBorder="1" applyAlignment="1">
      <alignment horizontal="center" textRotation="90"/>
    </xf>
    <xf numFmtId="1" fontId="20" fillId="4" borderId="9" xfId="0" applyNumberFormat="1" applyFont="1" applyFill="1" applyBorder="1" applyAlignment="1">
      <alignment horizontal="center" textRotation="90"/>
    </xf>
    <xf numFmtId="0" fontId="20" fillId="5" borderId="9" xfId="0" applyFont="1" applyFill="1" applyBorder="1" applyAlignment="1">
      <alignment horizontal="center" textRotation="90"/>
    </xf>
    <xf numFmtId="0" fontId="20" fillId="5" borderId="9" xfId="1" applyNumberFormat="1" applyFont="1" applyFill="1" applyBorder="1" applyAlignment="1">
      <alignment horizontal="center" textRotation="90"/>
    </xf>
    <xf numFmtId="0" fontId="20" fillId="0" borderId="9" xfId="1" applyNumberFormat="1" applyFont="1" applyFill="1" applyBorder="1" applyAlignment="1">
      <alignment horizontal="center" textRotation="90"/>
    </xf>
    <xf numFmtId="0" fontId="19" fillId="0" borderId="0" xfId="0" applyFont="1"/>
    <xf numFmtId="164" fontId="0" fillId="0" borderId="0" xfId="0" applyNumberFormat="1"/>
    <xf numFmtId="0" fontId="0" fillId="0" borderId="0" xfId="0" applyNumberFormat="1"/>
    <xf numFmtId="1" fontId="0" fillId="0" borderId="0" xfId="0" applyNumberFormat="1"/>
    <xf numFmtId="49" fontId="0" fillId="0" borderId="0" xfId="0" applyNumberFormat="1"/>
    <xf numFmtId="2" fontId="0" fillId="0" borderId="0" xfId="0" applyNumberFormat="1"/>
    <xf numFmtId="0" fontId="0" fillId="0" borderId="0" xfId="0" applyAlignment="1">
      <alignment horizontal="center"/>
    </xf>
    <xf numFmtId="0" fontId="0" fillId="0" borderId="0" xfId="0" applyAlignment="1" applyProtection="1">
      <alignment horizontal="center"/>
      <protection locked="0"/>
    </xf>
    <xf numFmtId="0" fontId="22" fillId="0" borderId="0" xfId="0" applyFont="1" applyAlignment="1">
      <alignment horizontal="center"/>
    </xf>
    <xf numFmtId="0" fontId="0" fillId="6" borderId="0" xfId="0" applyFill="1" applyBorder="1" applyAlignment="1">
      <alignment horizontal="center"/>
    </xf>
    <xf numFmtId="0" fontId="0" fillId="0" borderId="10" xfId="0" applyBorder="1" applyAlignment="1">
      <alignment horizontal="center"/>
    </xf>
    <xf numFmtId="0" fontId="0" fillId="0" borderId="11" xfId="0" applyFill="1" applyBorder="1" applyAlignment="1">
      <alignment horizontal="center"/>
    </xf>
    <xf numFmtId="0" fontId="0" fillId="0" borderId="0" xfId="0" applyFill="1" applyAlignment="1">
      <alignment horizontal="center"/>
    </xf>
    <xf numFmtId="0" fontId="0" fillId="0" borderId="0" xfId="0" applyBorder="1" applyAlignment="1">
      <alignment horizontal="center"/>
    </xf>
    <xf numFmtId="0" fontId="0" fillId="0" borderId="5" xfId="0" applyFill="1" applyBorder="1" applyAlignment="1">
      <alignment horizontal="center"/>
    </xf>
    <xf numFmtId="0" fontId="0" fillId="0" borderId="12" xfId="0" applyFill="1" applyBorder="1" applyAlignment="1">
      <alignment horizontal="center"/>
    </xf>
    <xf numFmtId="0" fontId="22" fillId="0" borderId="12" xfId="0" applyFont="1"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3" fillId="6" borderId="0" xfId="0" applyFont="1" applyFill="1"/>
    <xf numFmtId="0" fontId="0" fillId="6" borderId="0" xfId="0" applyFill="1"/>
    <xf numFmtId="0" fontId="4" fillId="6" borderId="0" xfId="0" applyFont="1" applyFill="1" applyAlignment="1"/>
    <xf numFmtId="0" fontId="3" fillId="6" borderId="0" xfId="0" applyFont="1" applyFill="1" applyAlignment="1"/>
    <xf numFmtId="0" fontId="22" fillId="0" borderId="12" xfId="0" applyFont="1" applyBorder="1" applyAlignment="1">
      <alignment horizontal="center"/>
    </xf>
    <xf numFmtId="0" fontId="0" fillId="6" borderId="0" xfId="0" applyFill="1" applyBorder="1" applyAlignment="1" applyProtection="1">
      <alignment horizontal="center"/>
    </xf>
    <xf numFmtId="0" fontId="5" fillId="0" borderId="0" xfId="0" applyFont="1" applyAlignment="1">
      <alignment horizontal="center"/>
    </xf>
    <xf numFmtId="44" fontId="0" fillId="2" borderId="15" xfId="1" applyFont="1" applyFill="1" applyBorder="1" applyAlignment="1" applyProtection="1">
      <protection locked="0"/>
    </xf>
    <xf numFmtId="0" fontId="0" fillId="0" borderId="16" xfId="0" applyFill="1" applyBorder="1" applyAlignment="1">
      <alignment horizontal="center"/>
    </xf>
    <xf numFmtId="0" fontId="22" fillId="0" borderId="13" xfId="0" applyFont="1" applyBorder="1" applyAlignment="1">
      <alignment horizontal="center"/>
    </xf>
    <xf numFmtId="0" fontId="19" fillId="3" borderId="9" xfId="0" applyFont="1" applyFill="1" applyBorder="1" applyAlignment="1">
      <alignment horizontal="center" textRotation="90"/>
    </xf>
    <xf numFmtId="0" fontId="22" fillId="0" borderId="3" xfId="0" applyFont="1" applyFill="1" applyBorder="1" applyAlignment="1">
      <alignment horizontal="center"/>
    </xf>
    <xf numFmtId="0" fontId="20" fillId="7" borderId="9" xfId="0" applyFont="1" applyFill="1" applyBorder="1" applyAlignment="1">
      <alignment horizontal="center" textRotation="90"/>
    </xf>
    <xf numFmtId="0" fontId="20" fillId="7" borderId="9" xfId="1" applyNumberFormat="1" applyFont="1" applyFill="1" applyBorder="1" applyAlignment="1">
      <alignment horizontal="center" textRotation="90"/>
    </xf>
    <xf numFmtId="0" fontId="22" fillId="0" borderId="16" xfId="0" applyFont="1" applyFill="1" applyBorder="1" applyAlignment="1">
      <alignment horizontal="center"/>
    </xf>
    <xf numFmtId="0" fontId="22" fillId="0" borderId="17" xfId="0" applyFont="1" applyFill="1" applyBorder="1" applyAlignment="1">
      <alignment horizontal="center"/>
    </xf>
    <xf numFmtId="0" fontId="22" fillId="0" borderId="18" xfId="0" applyFont="1" applyFill="1" applyBorder="1" applyAlignment="1">
      <alignment horizontal="center"/>
    </xf>
    <xf numFmtId="0" fontId="21" fillId="0" borderId="14" xfId="0" applyFont="1" applyFill="1" applyBorder="1" applyAlignment="1">
      <alignment horizontal="center"/>
    </xf>
    <xf numFmtId="0" fontId="21" fillId="0" borderId="13" xfId="0" applyFont="1" applyFill="1" applyBorder="1" applyAlignment="1">
      <alignment horizontal="center"/>
    </xf>
    <xf numFmtId="0" fontId="21" fillId="0" borderId="12" xfId="0" applyFont="1" applyFill="1" applyBorder="1" applyAlignment="1">
      <alignment horizontal="center"/>
    </xf>
    <xf numFmtId="0" fontId="0" fillId="0" borderId="0" xfId="0" applyAlignment="1" applyProtection="1">
      <protection locked="0"/>
    </xf>
    <xf numFmtId="0" fontId="0" fillId="6" borderId="0" xfId="0" applyFill="1" applyBorder="1" applyAlignment="1" applyProtection="1"/>
    <xf numFmtId="0" fontId="0" fillId="0" borderId="10" xfId="0" applyBorder="1" applyAlignment="1" applyProtection="1"/>
    <xf numFmtId="0" fontId="0" fillId="0" borderId="0" xfId="0" applyAlignment="1" applyProtection="1"/>
    <xf numFmtId="0" fontId="0" fillId="0" borderId="0" xfId="0" applyBorder="1" applyAlignment="1" applyProtection="1"/>
    <xf numFmtId="3" fontId="0" fillId="2" borderId="2" xfId="0" applyNumberFormat="1" applyFill="1" applyBorder="1" applyAlignment="1" applyProtection="1">
      <protection locked="0"/>
    </xf>
    <xf numFmtId="3" fontId="0" fillId="2" borderId="1" xfId="1" applyNumberFormat="1" applyFont="1" applyFill="1" applyBorder="1" applyAlignment="1" applyProtection="1">
      <protection locked="0"/>
    </xf>
    <xf numFmtId="167" fontId="0" fillId="2" borderId="1" xfId="1" applyNumberFormat="1" applyFont="1" applyFill="1" applyBorder="1" applyAlignment="1" applyProtection="1">
      <protection locked="0"/>
    </xf>
    <xf numFmtId="0" fontId="20" fillId="8" borderId="9" xfId="1" applyNumberFormat="1" applyFont="1" applyFill="1" applyBorder="1" applyAlignment="1">
      <alignment horizontal="center" textRotation="90"/>
    </xf>
    <xf numFmtId="0" fontId="20" fillId="8" borderId="9" xfId="0" applyFont="1" applyFill="1" applyBorder="1" applyAlignment="1">
      <alignment horizontal="center" textRotation="90"/>
    </xf>
    <xf numFmtId="0" fontId="0" fillId="0" borderId="0" xfId="0" applyProtection="1"/>
    <xf numFmtId="44" fontId="25" fillId="6" borderId="0" xfId="1" applyFont="1" applyFill="1" applyBorder="1" applyAlignment="1" applyProtection="1"/>
    <xf numFmtId="0" fontId="21" fillId="0" borderId="0" xfId="0" applyNumberFormat="1" applyFont="1" applyAlignment="1">
      <alignment horizontal="center"/>
    </xf>
    <xf numFmtId="3" fontId="0" fillId="2" borderId="1" xfId="0" applyNumberFormat="1" applyFill="1" applyBorder="1" applyAlignment="1" applyProtection="1">
      <protection locked="0"/>
    </xf>
    <xf numFmtId="166" fontId="0" fillId="2" borderId="1" xfId="0" applyNumberFormat="1" applyFill="1" applyBorder="1" applyAlignment="1" applyProtection="1">
      <protection locked="0"/>
    </xf>
    <xf numFmtId="1" fontId="0" fillId="2" borderId="1" xfId="0" applyNumberFormat="1" applyFill="1" applyBorder="1" applyAlignment="1" applyProtection="1">
      <protection locked="0"/>
    </xf>
    <xf numFmtId="44" fontId="0" fillId="2" borderId="1" xfId="0" applyNumberFormat="1" applyFill="1" applyBorder="1" applyAlignment="1" applyProtection="1">
      <protection locked="0"/>
    </xf>
    <xf numFmtId="44" fontId="0" fillId="2" borderId="21" xfId="0" applyNumberFormat="1" applyFill="1" applyBorder="1" applyAlignment="1" applyProtection="1">
      <protection locked="0"/>
    </xf>
    <xf numFmtId="44" fontId="0" fillId="2" borderId="6" xfId="0" applyNumberFormat="1" applyFill="1" applyBorder="1" applyAlignment="1" applyProtection="1">
      <protection locked="0"/>
    </xf>
    <xf numFmtId="44" fontId="0" fillId="2" borderId="2" xfId="0" applyNumberFormat="1" applyFill="1" applyBorder="1" applyAlignment="1" applyProtection="1">
      <protection locked="0"/>
    </xf>
    <xf numFmtId="166" fontId="0" fillId="2" borderId="22" xfId="0" applyNumberFormat="1" applyFill="1" applyBorder="1" applyAlignment="1" applyProtection="1">
      <protection locked="0"/>
    </xf>
    <xf numFmtId="1" fontId="0" fillId="2" borderId="23" xfId="0" applyNumberFormat="1" applyFill="1" applyBorder="1" applyAlignment="1" applyProtection="1">
      <protection locked="0"/>
    </xf>
    <xf numFmtId="1" fontId="0" fillId="2" borderId="24" xfId="0" applyNumberFormat="1" applyFill="1" applyBorder="1" applyAlignment="1" applyProtection="1">
      <protection locked="0"/>
    </xf>
    <xf numFmtId="166" fontId="0" fillId="2" borderId="20" xfId="0" applyNumberFormat="1" applyFill="1" applyBorder="1" applyAlignment="1" applyProtection="1">
      <protection locked="0"/>
    </xf>
    <xf numFmtId="44" fontId="0" fillId="2" borderId="6" xfId="1" applyNumberFormat="1" applyFont="1" applyFill="1" applyBorder="1" applyAlignment="1" applyProtection="1">
      <protection locked="0"/>
    </xf>
    <xf numFmtId="1" fontId="0" fillId="2" borderId="2" xfId="1" applyNumberFormat="1" applyFont="1" applyFill="1" applyBorder="1" applyAlignment="1" applyProtection="1">
      <protection locked="0"/>
    </xf>
    <xf numFmtId="1" fontId="0" fillId="2" borderId="1" xfId="1" applyNumberFormat="1" applyFont="1" applyFill="1" applyBorder="1" applyAlignment="1" applyProtection="1">
      <protection locked="0"/>
    </xf>
    <xf numFmtId="3" fontId="0" fillId="2" borderId="24" xfId="1" applyNumberFormat="1" applyFont="1" applyFill="1" applyBorder="1" applyAlignment="1" applyProtection="1">
      <protection locked="0"/>
    </xf>
    <xf numFmtId="0" fontId="20" fillId="9" borderId="9" xfId="0" applyFont="1" applyFill="1" applyBorder="1" applyAlignment="1">
      <alignment horizontal="center" textRotation="90"/>
    </xf>
    <xf numFmtId="165" fontId="20" fillId="10" borderId="9" xfId="0" applyNumberFormat="1" applyFont="1" applyFill="1" applyBorder="1" applyAlignment="1">
      <alignment horizontal="center" textRotation="90"/>
    </xf>
    <xf numFmtId="0" fontId="20" fillId="11" borderId="9" xfId="0" applyFont="1" applyFill="1" applyBorder="1" applyAlignment="1">
      <alignment horizontal="center" textRotation="90"/>
    </xf>
    <xf numFmtId="49" fontId="20" fillId="11" borderId="9" xfId="0" applyNumberFormat="1" applyFont="1" applyFill="1" applyBorder="1" applyAlignment="1">
      <alignment horizontal="center" textRotation="90"/>
    </xf>
    <xf numFmtId="0" fontId="20" fillId="11" borderId="9" xfId="1" applyNumberFormat="1" applyFont="1" applyFill="1" applyBorder="1" applyAlignment="1">
      <alignment horizontal="center" textRotation="90"/>
    </xf>
    <xf numFmtId="0"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167" fontId="0" fillId="0" borderId="0" xfId="0" applyNumberFormat="1" applyAlignment="1">
      <alignment horizontal="center"/>
    </xf>
    <xf numFmtId="0" fontId="0" fillId="0" borderId="0" xfId="0" applyAlignment="1">
      <alignment horizontal="left"/>
    </xf>
    <xf numFmtId="44" fontId="26" fillId="6" borderId="1" xfId="1" applyFont="1" applyFill="1" applyBorder="1" applyAlignment="1" applyProtection="1"/>
    <xf numFmtId="0" fontId="21" fillId="2" borderId="1" xfId="0" applyNumberFormat="1" applyFont="1" applyFill="1" applyBorder="1" applyAlignment="1" applyProtection="1">
      <protection locked="0"/>
    </xf>
    <xf numFmtId="0" fontId="21" fillId="2" borderId="1" xfId="0" applyNumberFormat="1" applyFont="1" applyFill="1" applyBorder="1" applyProtection="1">
      <protection locked="0"/>
    </xf>
    <xf numFmtId="1" fontId="21" fillId="2" borderId="1" xfId="0" applyNumberFormat="1" applyFont="1" applyFill="1" applyBorder="1" applyAlignment="1" applyProtection="1">
      <protection locked="0"/>
    </xf>
    <xf numFmtId="0" fontId="0" fillId="2" borderId="0" xfId="0" applyFill="1" applyBorder="1" applyAlignment="1" applyProtection="1">
      <protection locked="0"/>
    </xf>
    <xf numFmtId="0" fontId="21" fillId="0" borderId="0" xfId="0" applyFont="1"/>
    <xf numFmtId="44" fontId="0" fillId="0" borderId="0" xfId="1" applyFont="1"/>
    <xf numFmtId="0" fontId="0" fillId="0" borderId="0" xfId="0" applyFill="1" applyBorder="1" applyAlignment="1" applyProtection="1"/>
    <xf numFmtId="0" fontId="3" fillId="0" borderId="28" xfId="0" applyFont="1" applyBorder="1" applyAlignment="1">
      <alignment horizontal="left"/>
    </xf>
    <xf numFmtId="44" fontId="0" fillId="2" borderId="3" xfId="1" applyFont="1" applyFill="1" applyBorder="1" applyAlignment="1" applyProtection="1">
      <protection locked="0"/>
    </xf>
    <xf numFmtId="0" fontId="1" fillId="0" borderId="12" xfId="0" applyFont="1" applyFill="1" applyBorder="1" applyAlignment="1">
      <alignment horizontal="center"/>
    </xf>
    <xf numFmtId="0" fontId="20" fillId="12" borderId="9" xfId="0" applyFont="1" applyFill="1" applyBorder="1" applyAlignment="1">
      <alignment horizontal="center" textRotation="90"/>
    </xf>
    <xf numFmtId="0" fontId="20" fillId="10" borderId="9" xfId="0" applyFont="1" applyFill="1" applyBorder="1" applyAlignment="1">
      <alignment horizontal="center" textRotation="90"/>
    </xf>
    <xf numFmtId="0" fontId="1" fillId="0" borderId="19" xfId="0" applyFont="1" applyBorder="1" applyAlignment="1">
      <alignment horizontal="center"/>
    </xf>
    <xf numFmtId="0" fontId="1" fillId="6" borderId="12" xfId="0" applyFont="1" applyFill="1" applyBorder="1" applyAlignment="1" applyProtection="1">
      <alignment horizontal="center"/>
    </xf>
    <xf numFmtId="0" fontId="1" fillId="0" borderId="13" xfId="0" applyFont="1" applyFill="1" applyBorder="1" applyAlignment="1">
      <alignment horizontal="center"/>
    </xf>
    <xf numFmtId="167" fontId="0" fillId="2" borderId="1" xfId="3" applyNumberFormat="1" applyFont="1" applyFill="1" applyBorder="1" applyAlignment="1" applyProtection="1">
      <protection locked="0"/>
    </xf>
    <xf numFmtId="0" fontId="1" fillId="0" borderId="0" xfId="0" applyFont="1" applyAlignment="1">
      <alignment horizontal="center"/>
    </xf>
    <xf numFmtId="0" fontId="17" fillId="2" borderId="9" xfId="2" applyFill="1" applyBorder="1" applyAlignment="1" applyProtection="1">
      <alignment horizontal="left"/>
      <protection locked="0"/>
    </xf>
    <xf numFmtId="0" fontId="0" fillId="2" borderId="9" xfId="0"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 fillId="2" borderId="25" xfId="0" applyFont="1" applyFill="1" applyBorder="1" applyAlignment="1" applyProtection="1">
      <alignment horizontal="left"/>
      <protection locked="0"/>
    </xf>
    <xf numFmtId="0" fontId="21" fillId="2" borderId="26" xfId="0" applyFont="1" applyFill="1" applyBorder="1" applyAlignment="1" applyProtection="1">
      <alignment horizontal="left"/>
      <protection locked="0"/>
    </xf>
    <xf numFmtId="0" fontId="21" fillId="2" borderId="27" xfId="0" applyFont="1" applyFill="1" applyBorder="1" applyAlignment="1" applyProtection="1">
      <alignment horizontal="left"/>
      <protection locked="0"/>
    </xf>
    <xf numFmtId="0" fontId="21" fillId="2" borderId="9" xfId="0" applyFont="1" applyFill="1" applyBorder="1" applyAlignment="1" applyProtection="1">
      <alignment horizontal="left"/>
      <protection locked="0"/>
    </xf>
    <xf numFmtId="0" fontId="15" fillId="0" borderId="28" xfId="0" applyFont="1" applyBorder="1" applyAlignment="1">
      <alignment horizontal="left"/>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AA$16" fmlaRange="$AA$1:$AA$14" noThreeD="1" sel="1" val="0"/>
</file>

<file path=xl/ctrlProps/ctrlProp10.xml><?xml version="1.0" encoding="utf-8"?>
<formControlPr xmlns="http://schemas.microsoft.com/office/spreadsheetml/2009/9/main" objectType="Drop" dropLines="3" dropStyle="combo" dx="16" fmlaLink="$AM$16" fmlaRange="$AM$1:$AM$3" noThreeD="1" sel="1" val="0"/>
</file>

<file path=xl/ctrlProps/ctrlProp11.xml><?xml version="1.0" encoding="utf-8"?>
<formControlPr xmlns="http://schemas.microsoft.com/office/spreadsheetml/2009/9/main" objectType="Drop" dropLines="3" dropStyle="combo" dx="16" fmlaLink="$AO$16" fmlaRange="$AO$1:$AO$3" noThreeD="1" sel="1" val="0"/>
</file>

<file path=xl/ctrlProps/ctrlProp12.xml><?xml version="1.0" encoding="utf-8"?>
<formControlPr xmlns="http://schemas.microsoft.com/office/spreadsheetml/2009/9/main" objectType="Drop" dropLines="3" dropStyle="combo" dx="16" fmlaLink="$AP$16" fmlaRange="$AP$1:$AP$3" noThreeD="1" sel="1" val="0"/>
</file>

<file path=xl/ctrlProps/ctrlProp13.xml><?xml version="1.0" encoding="utf-8"?>
<formControlPr xmlns="http://schemas.microsoft.com/office/spreadsheetml/2009/9/main" objectType="Drop" dropLines="3" dropStyle="combo" dx="16" fmlaLink="$AQ$16" fmlaRange="$AQ$1:$AQ$3" noThreeD="1" sel="1" val="0"/>
</file>

<file path=xl/ctrlProps/ctrlProp14.xml><?xml version="1.0" encoding="utf-8"?>
<formControlPr xmlns="http://schemas.microsoft.com/office/spreadsheetml/2009/9/main" objectType="Drop" dropLines="3" dropStyle="combo" dx="16" fmlaLink="$AR$16" fmlaRange="$AR$1:$AR$3" noThreeD="1" sel="1" val="0"/>
</file>

<file path=xl/ctrlProps/ctrlProp15.xml><?xml version="1.0" encoding="utf-8"?>
<formControlPr xmlns="http://schemas.microsoft.com/office/spreadsheetml/2009/9/main" objectType="Drop" dropLines="3" dropStyle="combo" dx="16" fmlaLink="$AS$16" fmlaRange="$AS$1:$AS$3" noThreeD="1" sel="1" val="0"/>
</file>

<file path=xl/ctrlProps/ctrlProp16.xml><?xml version="1.0" encoding="utf-8"?>
<formControlPr xmlns="http://schemas.microsoft.com/office/spreadsheetml/2009/9/main" objectType="Drop" dropLines="3" dropStyle="combo" dx="16" fmlaLink="$AT$16" fmlaRange="$AT$1:$AT$3" noThreeD="1" sel="1" val="0"/>
</file>

<file path=xl/ctrlProps/ctrlProp17.xml><?xml version="1.0" encoding="utf-8"?>
<formControlPr xmlns="http://schemas.microsoft.com/office/spreadsheetml/2009/9/main" objectType="Drop" dropLines="3" dropStyle="combo" dx="16" fmlaLink="$AU$16" fmlaRange="$AU$1:$AU$3" noThreeD="1" sel="1" val="0"/>
</file>

<file path=xl/ctrlProps/ctrlProp18.xml><?xml version="1.0" encoding="utf-8"?>
<formControlPr xmlns="http://schemas.microsoft.com/office/spreadsheetml/2009/9/main" objectType="Drop" dropLines="3" dropStyle="combo" dx="16" fmlaLink="$AK$16" fmlaRange="$AK$1:$AK$3" noThreeD="1" sel="1" val="0"/>
</file>

<file path=xl/ctrlProps/ctrlProp2.xml><?xml version="1.0" encoding="utf-8"?>
<formControlPr xmlns="http://schemas.microsoft.com/office/spreadsheetml/2009/9/main" objectType="Drop" dropLines="3" dropStyle="combo" dx="16" fmlaLink="$AD$16" fmlaRange="$AD$1:$AD$3" noThreeD="1" sel="1" val="0"/>
</file>

<file path=xl/ctrlProps/ctrlProp3.xml><?xml version="1.0" encoding="utf-8"?>
<formControlPr xmlns="http://schemas.microsoft.com/office/spreadsheetml/2009/9/main" objectType="Drop" dropLines="3" dropStyle="combo" dx="16" fmlaLink="$AE$16" fmlaRange="$AE$1:$AE$3" noThreeD="1" sel="1" val="0"/>
</file>

<file path=xl/ctrlProps/ctrlProp4.xml><?xml version="1.0" encoding="utf-8"?>
<formControlPr xmlns="http://schemas.microsoft.com/office/spreadsheetml/2009/9/main" objectType="Drop" dropLines="3" dropStyle="combo" dx="16" fmlaLink="$AF$16" fmlaRange="$AF$1:$AF$3" noThreeD="1" sel="1" val="0"/>
</file>

<file path=xl/ctrlProps/ctrlProp5.xml><?xml version="1.0" encoding="utf-8"?>
<formControlPr xmlns="http://schemas.microsoft.com/office/spreadsheetml/2009/9/main" objectType="Drop" dropLines="5" dropStyle="combo" dx="16" fmlaLink="$AG$16" fmlaRange="$AG$1:$AG$5" noThreeD="1" sel="1" val="0"/>
</file>

<file path=xl/ctrlProps/ctrlProp6.xml><?xml version="1.0" encoding="utf-8"?>
<formControlPr xmlns="http://schemas.microsoft.com/office/spreadsheetml/2009/9/main" objectType="Drop" dropLines="4" dropStyle="combo" dx="16" fmlaLink="$AJ$16" fmlaRange="$AJ$1:$AJ$4" noThreeD="1" sel="1" val="0"/>
</file>

<file path=xl/ctrlProps/ctrlProp7.xml><?xml version="1.0" encoding="utf-8"?>
<formControlPr xmlns="http://schemas.microsoft.com/office/spreadsheetml/2009/9/main" objectType="Drop" dropLines="3" dropStyle="combo" dx="16" fmlaLink="$AL$16" fmlaRange="$AE$1:$AE$3" noThreeD="1" sel="1" val="0"/>
</file>

<file path=xl/ctrlProps/ctrlProp8.xml><?xml version="1.0" encoding="utf-8"?>
<formControlPr xmlns="http://schemas.microsoft.com/office/spreadsheetml/2009/9/main" objectType="Drop" dropLines="4" dropStyle="combo" dx="16" fmlaLink="$AH$16" fmlaRange="$AH$1:$AH$4" noThreeD="1" sel="1" val="0"/>
</file>

<file path=xl/ctrlProps/ctrlProp9.xml><?xml version="1.0" encoding="utf-8"?>
<formControlPr xmlns="http://schemas.microsoft.com/office/spreadsheetml/2009/9/main" objectType="Drop" dropLines="5" dropStyle="combo" dx="16" fmlaLink="$AI$16" fmlaRange="$AI$1:$AI$6"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428625</xdr:colOff>
      <xdr:row>20</xdr:row>
      <xdr:rowOff>19050</xdr:rowOff>
    </xdr:from>
    <xdr:to>
      <xdr:col>4</xdr:col>
      <xdr:colOff>581025</xdr:colOff>
      <xdr:row>30</xdr:row>
      <xdr:rowOff>142875</xdr:rowOff>
    </xdr:to>
    <xdr:pic>
      <xdr:nvPicPr>
        <xdr:cNvPr id="1189" name="Picture 1">
          <a:extLst>
            <a:ext uri="{FF2B5EF4-FFF2-40B4-BE49-F238E27FC236}">
              <a16:creationId xmlns:a16="http://schemas.microsoft.com/office/drawing/2014/main" id="{00000000-0008-0000-0000-0000A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 y="2505075"/>
          <a:ext cx="3657600" cy="2124075"/>
        </a:xfrm>
        <a:prstGeom prst="rect">
          <a:avLst/>
        </a:prstGeom>
        <a:solidFill>
          <a:srgbClr val="FFFFFF"/>
        </a:solidFill>
        <a:ln w="9525">
          <a:noFill/>
          <a:miter lim="800000"/>
          <a:headEnd/>
          <a:tailEnd/>
        </a:ln>
      </xdr:spPr>
    </xdr:pic>
    <xdr:clientData/>
  </xdr:twoCellAnchor>
  <xdr:twoCellAnchor>
    <xdr:from>
      <xdr:col>0</xdr:col>
      <xdr:colOff>0</xdr:colOff>
      <xdr:row>0</xdr:row>
      <xdr:rowOff>63499</xdr:rowOff>
    </xdr:from>
    <xdr:to>
      <xdr:col>7</xdr:col>
      <xdr:colOff>66675</xdr:colOff>
      <xdr:row>17</xdr:row>
      <xdr:rowOff>19050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0" y="63499"/>
          <a:ext cx="5991225" cy="3584576"/>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ctr" rtl="0">
            <a:defRPr sz="1000"/>
          </a:pPr>
          <a:r>
            <a:rPr lang="en-US" sz="1600" b="1" i="0" strike="noStrike">
              <a:solidFill>
                <a:srgbClr val="000000"/>
              </a:solidFill>
              <a:latin typeface="Arial"/>
              <a:cs typeface="Arial"/>
            </a:rPr>
            <a:t>2025 NRMCA FLEET MAINTENANCE BENCHMARKING AND COST SURVEY</a:t>
          </a:r>
        </a:p>
        <a:p>
          <a:pPr algn="l" rtl="0">
            <a:defRPr sz="1000"/>
          </a:pPr>
          <a:endParaRPr lang="en-US" sz="1200" b="1" i="0" strike="noStrike">
            <a:solidFill>
              <a:srgbClr val="000000"/>
            </a:solidFill>
            <a:latin typeface="Arial"/>
            <a:cs typeface="Arial"/>
          </a:endParaRPr>
        </a:p>
        <a:p>
          <a:pPr algn="ctr" rtl="0">
            <a:defRPr sz="1000"/>
          </a:pPr>
          <a:r>
            <a:rPr lang="en-US" sz="1200" b="1" i="0" strike="noStrike">
              <a:solidFill>
                <a:srgbClr val="000000"/>
              </a:solidFill>
              <a:latin typeface="Arial"/>
              <a:cs typeface="Arial"/>
            </a:rPr>
            <a:t>Sponsored</a:t>
          </a:r>
          <a:r>
            <a:rPr lang="en-US" sz="1200" b="1" i="0" strike="noStrike" baseline="0">
              <a:solidFill>
                <a:srgbClr val="000000"/>
              </a:solidFill>
              <a:latin typeface="Arial"/>
              <a:cs typeface="Arial"/>
            </a:rPr>
            <a:t> by: </a:t>
          </a:r>
          <a:endParaRPr lang="en-US" sz="1100" b="1" i="1" strike="noStrike">
            <a:solidFill>
              <a:srgbClr val="FF0000"/>
            </a:solidFill>
            <a:latin typeface="Arial"/>
            <a:cs typeface="Arial"/>
          </a:endParaRPr>
        </a:p>
        <a:p>
          <a:pPr algn="ctr" rtl="0">
            <a:defRPr sz="1000"/>
          </a:pPr>
          <a:endParaRPr lang="en-US" sz="1100" b="1" i="1" strike="noStrike">
            <a:solidFill>
              <a:srgbClr val="FF0000"/>
            </a:solidFill>
            <a:latin typeface="Arial"/>
            <a:cs typeface="Arial"/>
          </a:endParaRPr>
        </a:p>
        <a:p>
          <a:pPr algn="ctr" rtl="0">
            <a:defRPr sz="1000"/>
          </a:pPr>
          <a:endParaRPr lang="en-US" sz="1100" b="1" i="1" strike="noStrike">
            <a:solidFill>
              <a:srgbClr val="FF0000"/>
            </a:solidFill>
            <a:latin typeface="Arial"/>
            <a:cs typeface="Arial"/>
          </a:endParaRPr>
        </a:p>
        <a:p>
          <a:pPr algn="ctr" rtl="0">
            <a:defRPr sz="1000"/>
          </a:pPr>
          <a:endParaRPr lang="en-US" sz="1100" b="1" i="1" strike="noStrike">
            <a:solidFill>
              <a:srgbClr val="FF0000"/>
            </a:solidFill>
            <a:latin typeface="Arial"/>
            <a:cs typeface="Arial"/>
          </a:endParaRPr>
        </a:p>
        <a:p>
          <a:pPr algn="ctr" rtl="0">
            <a:defRPr sz="1000"/>
          </a:pPr>
          <a:endParaRPr lang="en-US" sz="1100" b="1" i="1" strike="noStrike">
            <a:solidFill>
              <a:srgbClr val="FF0000"/>
            </a:solidFill>
            <a:latin typeface="Arial"/>
            <a:cs typeface="Arial"/>
          </a:endParaRPr>
        </a:p>
        <a:p>
          <a:pPr algn="l" rtl="0">
            <a:defRPr sz="1000"/>
          </a:pPr>
          <a:r>
            <a:rPr lang="en-US" sz="1200" b="1" i="0" strike="noStrike">
              <a:solidFill>
                <a:srgbClr val="000000"/>
              </a:solidFill>
              <a:latin typeface="Arial"/>
              <a:cs typeface="Arial"/>
            </a:rPr>
            <a:t>                                                   </a:t>
          </a:r>
          <a:endParaRPr lang="en-US" sz="1000" b="0" i="0" strike="noStrike">
            <a:solidFill>
              <a:srgbClr val="000000"/>
            </a:solidFill>
            <a:latin typeface="Arial"/>
            <a:cs typeface="Arial"/>
          </a:endParaRPr>
        </a:p>
        <a:p>
          <a:pPr algn="l" rtl="0">
            <a:defRPr sz="1000"/>
          </a:pPr>
          <a:r>
            <a:rPr lang="en-US" sz="800" b="1" i="0" strike="noStrike">
              <a:solidFill>
                <a:srgbClr val="000000"/>
              </a:solidFill>
              <a:latin typeface="Arial"/>
              <a:cs typeface="Arial"/>
            </a:rPr>
            <a:t>Fleet Supervisors: </a:t>
          </a:r>
          <a:r>
            <a:rPr lang="en-US" sz="800" b="0" i="0" strike="noStrike">
              <a:solidFill>
                <a:srgbClr val="000000"/>
              </a:solidFill>
              <a:latin typeface="Arial"/>
              <a:cs typeface="Arial"/>
            </a:rPr>
            <a:t>Fill out this survey (</a:t>
          </a:r>
          <a:r>
            <a:rPr lang="en-US" sz="800" b="1" i="0" u="sng" strike="noStrike">
              <a:solidFill>
                <a:srgbClr val="000000"/>
              </a:solidFill>
              <a:latin typeface="Arial"/>
              <a:cs typeface="Arial"/>
            </a:rPr>
            <a:t>NOTE: </a:t>
          </a:r>
          <a:r>
            <a:rPr lang="en-US" sz="800" b="0" i="0" u="sng" strike="noStrike">
              <a:solidFill>
                <a:srgbClr val="000000"/>
              </a:solidFill>
              <a:latin typeface="Arial"/>
              <a:cs typeface="Arial"/>
            </a:rPr>
            <a:t>type data only in yellow-highlighted cells or use provided drop-down boxes</a:t>
          </a:r>
          <a:r>
            <a:rPr lang="en-US" sz="800" b="0" i="0" strike="noStrike">
              <a:solidFill>
                <a:srgbClr val="000000"/>
              </a:solidFill>
              <a:latin typeface="Arial"/>
              <a:cs typeface="Arial"/>
            </a:rPr>
            <a:t>) as accurately and completely as possible.</a:t>
          </a:r>
          <a:r>
            <a:rPr lang="en-US" sz="800" b="0" i="0" strike="noStrike" baseline="0">
              <a:solidFill>
                <a:srgbClr val="000000"/>
              </a:solidFill>
              <a:latin typeface="Arial"/>
              <a:cs typeface="Arial"/>
            </a:rPr>
            <a:t> E-mail form</a:t>
          </a:r>
          <a:r>
            <a:rPr lang="en-US" sz="800" b="0" i="0" strike="noStrike">
              <a:solidFill>
                <a:srgbClr val="000000"/>
              </a:solidFill>
              <a:latin typeface="Arial"/>
              <a:cs typeface="Arial"/>
            </a:rPr>
            <a:t> to NRMCA’s to our outside</a:t>
          </a:r>
          <a:r>
            <a:rPr lang="en-US" sz="800" b="0" i="0" strike="noStrike" baseline="0">
              <a:solidFill>
                <a:srgbClr val="000000"/>
              </a:solidFill>
              <a:latin typeface="Arial"/>
              <a:cs typeface="Arial"/>
            </a:rPr>
            <a:t> CPA, Mitchell Freed at </a:t>
          </a:r>
          <a:r>
            <a:rPr lang="en-US" sz="800" b="0" i="0" u="sng" strike="noStrike" baseline="0">
              <a:solidFill>
                <a:srgbClr val="0070C0"/>
              </a:solidFill>
              <a:latin typeface="Arial"/>
              <a:cs typeface="Arial"/>
            </a:rPr>
            <a:t>mfreed@tfcpas.com</a:t>
          </a:r>
          <a:r>
            <a:rPr lang="en-US" sz="800" b="0" i="0" strike="noStrike" baseline="0">
              <a:solidFill>
                <a:srgbClr val="000000"/>
              </a:solidFill>
              <a:latin typeface="Arial"/>
              <a:cs typeface="Arial"/>
            </a:rPr>
            <a:t>,</a:t>
          </a:r>
          <a:r>
            <a:rPr lang="en-US" sz="800" b="0" i="0" strike="noStrike">
              <a:solidFill>
                <a:srgbClr val="000000"/>
              </a:solidFill>
              <a:latin typeface="Arial"/>
              <a:cs typeface="Arial"/>
            </a:rPr>
            <a:t> by </a:t>
          </a:r>
          <a:r>
            <a:rPr lang="en-US" sz="800" b="1" i="0" strike="noStrike">
              <a:solidFill>
                <a:srgbClr val="000000"/>
              </a:solidFill>
              <a:latin typeface="Arial"/>
              <a:cs typeface="Arial"/>
            </a:rPr>
            <a:t>Friday,</a:t>
          </a:r>
          <a:r>
            <a:rPr lang="en-US" sz="800" b="1" i="0" strike="noStrike" baseline="0">
              <a:solidFill>
                <a:srgbClr val="000000"/>
              </a:solidFill>
              <a:latin typeface="Arial"/>
              <a:cs typeface="Arial"/>
            </a:rPr>
            <a:t> A</a:t>
          </a:r>
          <a:r>
            <a:rPr lang="en-US" sz="800" b="1" i="0" strike="noStrike">
              <a:solidFill>
                <a:srgbClr val="000000"/>
              </a:solidFill>
              <a:latin typeface="Arial"/>
              <a:cs typeface="Arial"/>
            </a:rPr>
            <a:t>pril 18, 2025.</a:t>
          </a:r>
          <a:r>
            <a:rPr lang="en-US" sz="800" b="0" i="0" strike="noStrike">
              <a:solidFill>
                <a:srgbClr val="000000"/>
              </a:solidFill>
              <a:latin typeface="Arial"/>
              <a:cs typeface="Arial"/>
            </a:rPr>
            <a:t>. If applicable, you may either compile data from all the plants within a state or region (see map) or submit a separate survey from each division or business unit.  If you cannot answer all the questions, please complete and submit what you can. </a:t>
          </a:r>
        </a:p>
        <a:p>
          <a:pPr algn="ctr" rtl="0">
            <a:defRPr sz="1000"/>
          </a:pPr>
          <a:r>
            <a:rPr lang="en-US" sz="800" b="1" i="0" strike="noStrike">
              <a:solidFill>
                <a:srgbClr val="000000"/>
              </a:solidFill>
              <a:latin typeface="Arial"/>
              <a:cs typeface="Arial"/>
            </a:rPr>
            <a:t>Please use data from calendar year </a:t>
          </a:r>
          <a:r>
            <a:rPr lang="en-US" sz="800" b="1" i="0" u="sng" strike="noStrike">
              <a:solidFill>
                <a:srgbClr val="000000"/>
              </a:solidFill>
              <a:latin typeface="Arial"/>
              <a:cs typeface="Arial"/>
            </a:rPr>
            <a:t>2024</a:t>
          </a:r>
          <a:r>
            <a:rPr lang="en-US" sz="800" b="1" i="0" strike="noStrike">
              <a:solidFill>
                <a:srgbClr val="000000"/>
              </a:solidFill>
              <a:latin typeface="Arial"/>
              <a:cs typeface="Arial"/>
            </a:rPr>
            <a:t>.</a:t>
          </a: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The data gathered via this survey will be presented in an executive summary report in NRMCA’s Infocus Quarterly Magazine.  Persons completing the survey will receive an electronic copy of the full report.</a:t>
          </a:r>
        </a:p>
        <a:p>
          <a:pPr algn="l" rtl="0">
            <a:defRPr sz="1000"/>
          </a:pPr>
          <a:r>
            <a:rPr lang="en-US" sz="800" b="0" i="0" strike="noStrike">
              <a:solidFill>
                <a:srgbClr val="000000"/>
              </a:solidFill>
              <a:latin typeface="Arial"/>
              <a:cs typeface="Arial"/>
            </a:rPr>
            <a:t> </a:t>
          </a:r>
        </a:p>
        <a:p>
          <a:pPr algn="l" rtl="0">
            <a:defRPr sz="1000"/>
          </a:pPr>
          <a:r>
            <a:rPr lang="en-US" sz="800" b="1" i="0" strike="noStrike">
              <a:solidFill>
                <a:srgbClr val="000000"/>
              </a:solidFill>
              <a:latin typeface="Arial"/>
              <a:cs typeface="Arial"/>
            </a:rPr>
            <a:t>Instructions</a:t>
          </a:r>
          <a:r>
            <a:rPr lang="en-US" sz="800" b="0" i="0" strike="noStrike">
              <a:solidFill>
                <a:srgbClr val="000000"/>
              </a:solidFill>
              <a:latin typeface="Arial"/>
              <a:cs typeface="Arial"/>
            </a:rPr>
            <a:t>: All cells on this sheet are protected, except</a:t>
          </a:r>
          <a:r>
            <a:rPr lang="en-US" sz="800" b="0" i="0" strike="noStrike" baseline="0">
              <a:solidFill>
                <a:srgbClr val="000000"/>
              </a:solidFill>
              <a:latin typeface="Arial"/>
              <a:cs typeface="Arial"/>
            </a:rPr>
            <a:t> for the yellow-highlighted data entry cells</a:t>
          </a:r>
          <a:r>
            <a:rPr lang="en-US" sz="800" b="0" i="0" strike="noStrike">
              <a:solidFill>
                <a:srgbClr val="000000"/>
              </a:solidFill>
              <a:latin typeface="Arial"/>
              <a:cs typeface="Arial"/>
            </a:rPr>
            <a:t>. Please tab from line to line to enter data in the highlighted cells.</a:t>
          </a:r>
          <a:r>
            <a:rPr lang="en-US" sz="800" b="0" i="0" strike="noStrike" baseline="0">
              <a:solidFill>
                <a:srgbClr val="000000"/>
              </a:solidFill>
              <a:latin typeface="Arial"/>
              <a:cs typeface="Arial"/>
            </a:rPr>
            <a:t> Where provided, use drop-down boxes instead of typing data into yellow cells. </a:t>
          </a:r>
          <a:r>
            <a:rPr lang="en-US" sz="800" b="0" i="0" strike="noStrike">
              <a:solidFill>
                <a:srgbClr val="000000"/>
              </a:solidFill>
              <a:latin typeface="Arial"/>
              <a:cs typeface="Arial"/>
            </a:rPr>
            <a:t> When completed, please save file as </a:t>
          </a:r>
          <a:r>
            <a:rPr lang="en-US" sz="800" b="0" i="0" u="sng" strike="noStrike">
              <a:solidFill>
                <a:srgbClr val="000000"/>
              </a:solidFill>
              <a:latin typeface="Arial"/>
              <a:cs typeface="Arial"/>
            </a:rPr>
            <a:t>&lt;your company name&gt;.xls </a:t>
          </a:r>
          <a:r>
            <a:rPr lang="en-US" sz="800" b="0" i="0" strike="noStrike">
              <a:solidFill>
                <a:srgbClr val="000000"/>
              </a:solidFill>
              <a:latin typeface="Arial"/>
              <a:cs typeface="Arial"/>
            </a:rPr>
            <a:t>and email to </a:t>
          </a:r>
          <a:r>
            <a:rPr lang="en-US" sz="800" b="0" i="0" strike="noStrike">
              <a:solidFill>
                <a:srgbClr val="FF0000"/>
              </a:solidFill>
              <a:latin typeface="Arial"/>
              <a:cs typeface="Arial"/>
            </a:rPr>
            <a:t>mfreed@tfcpas.com</a:t>
          </a:r>
          <a:r>
            <a:rPr lang="en-US" sz="800" b="0" i="0" strike="noStrike">
              <a:solidFill>
                <a:srgbClr val="000000"/>
              </a:solidFill>
              <a:latin typeface="Arial"/>
              <a:cs typeface="Arial"/>
            </a:rPr>
            <a:t>. </a:t>
          </a:r>
          <a:r>
            <a:rPr lang="en-US" sz="1000" b="0" i="0">
              <a:latin typeface="+mn-lt"/>
              <a:ea typeface="+mn-ea"/>
              <a:cs typeface="+mn-cs"/>
            </a:rPr>
            <a:t> </a:t>
          </a:r>
          <a:r>
            <a:rPr lang="en-US" sz="900" b="0" i="0">
              <a:solidFill>
                <a:schemeClr val="accent1"/>
              </a:solidFill>
              <a:latin typeface="Arial" pitchFamily="34" charset="0"/>
              <a:ea typeface="+mn-ea"/>
              <a:cs typeface="Arial" pitchFamily="34" charset="0"/>
            </a:rPr>
            <a:t>All proprietary company information shall remain confidential.</a:t>
          </a:r>
          <a:endParaRPr lang="en-US" sz="900">
            <a:solidFill>
              <a:schemeClr val="accent1"/>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4</xdr:col>
          <xdr:colOff>657225</xdr:colOff>
          <xdr:row>20</xdr:row>
          <xdr:rowOff>0</xdr:rowOff>
        </xdr:from>
        <xdr:to>
          <xdr:col>6</xdr:col>
          <xdr:colOff>447675</xdr:colOff>
          <xdr:row>21</xdr:row>
          <xdr:rowOff>28575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78</xdr:row>
          <xdr:rowOff>0</xdr:rowOff>
        </xdr:from>
        <xdr:to>
          <xdr:col>6</xdr:col>
          <xdr:colOff>0</xdr:colOff>
          <xdr:row>79</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80</xdr:row>
          <xdr:rowOff>0</xdr:rowOff>
        </xdr:from>
        <xdr:to>
          <xdr:col>6</xdr:col>
          <xdr:colOff>0</xdr:colOff>
          <xdr:row>81</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82</xdr:row>
          <xdr:rowOff>0</xdr:rowOff>
        </xdr:from>
        <xdr:to>
          <xdr:col>6</xdr:col>
          <xdr:colOff>0</xdr:colOff>
          <xdr:row>83</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86</xdr:row>
          <xdr:rowOff>0</xdr:rowOff>
        </xdr:from>
        <xdr:to>
          <xdr:col>6</xdr:col>
          <xdr:colOff>723900</xdr:colOff>
          <xdr:row>87</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90</xdr:row>
          <xdr:rowOff>161925</xdr:rowOff>
        </xdr:from>
        <xdr:to>
          <xdr:col>6</xdr:col>
          <xdr:colOff>504825</xdr:colOff>
          <xdr:row>91</xdr:row>
          <xdr:rowOff>161925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96</xdr:row>
          <xdr:rowOff>0</xdr:rowOff>
        </xdr:from>
        <xdr:to>
          <xdr:col>6</xdr:col>
          <xdr:colOff>0</xdr:colOff>
          <xdr:row>97</xdr:row>
          <xdr:rowOff>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87</xdr:row>
          <xdr:rowOff>0</xdr:rowOff>
        </xdr:from>
        <xdr:to>
          <xdr:col>6</xdr:col>
          <xdr:colOff>723900</xdr:colOff>
          <xdr:row>88</xdr:row>
          <xdr:rowOff>0</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89</xdr:row>
          <xdr:rowOff>0</xdr:rowOff>
        </xdr:from>
        <xdr:to>
          <xdr:col>6</xdr:col>
          <xdr:colOff>723900</xdr:colOff>
          <xdr:row>90</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0</xdr:rowOff>
        </xdr:from>
        <xdr:to>
          <xdr:col>6</xdr:col>
          <xdr:colOff>0</xdr:colOff>
          <xdr:row>104</xdr:row>
          <xdr:rowOff>0</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145</xdr:row>
          <xdr:rowOff>0</xdr:rowOff>
        </xdr:from>
        <xdr:to>
          <xdr:col>6</xdr:col>
          <xdr:colOff>0</xdr:colOff>
          <xdr:row>146</xdr:row>
          <xdr:rowOff>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147</xdr:row>
          <xdr:rowOff>0</xdr:rowOff>
        </xdr:from>
        <xdr:to>
          <xdr:col>6</xdr:col>
          <xdr:colOff>0</xdr:colOff>
          <xdr:row>148</xdr:row>
          <xdr:rowOff>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148</xdr:row>
          <xdr:rowOff>0</xdr:rowOff>
        </xdr:from>
        <xdr:to>
          <xdr:col>6</xdr:col>
          <xdr:colOff>0</xdr:colOff>
          <xdr:row>149</xdr:row>
          <xdr:rowOff>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149</xdr:row>
          <xdr:rowOff>0</xdr:rowOff>
        </xdr:from>
        <xdr:to>
          <xdr:col>6</xdr:col>
          <xdr:colOff>0</xdr:colOff>
          <xdr:row>150</xdr:row>
          <xdr:rowOff>0</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150</xdr:row>
          <xdr:rowOff>0</xdr:rowOff>
        </xdr:from>
        <xdr:to>
          <xdr:col>6</xdr:col>
          <xdr:colOff>0</xdr:colOff>
          <xdr:row>151</xdr:row>
          <xdr:rowOff>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152</xdr:row>
          <xdr:rowOff>0</xdr:rowOff>
        </xdr:from>
        <xdr:to>
          <xdr:col>6</xdr:col>
          <xdr:colOff>0</xdr:colOff>
          <xdr:row>153</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154</xdr:row>
          <xdr:rowOff>0</xdr:rowOff>
        </xdr:from>
        <xdr:to>
          <xdr:col>6</xdr:col>
          <xdr:colOff>0</xdr:colOff>
          <xdr:row>155</xdr:row>
          <xdr:rowOff>0</xdr:rowOff>
        </xdr:to>
        <xdr:sp macro="" textlink="">
          <xdr:nvSpPr>
            <xdr:cNvPr id="1089" name="Drop Dow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92</xdr:row>
          <xdr:rowOff>0</xdr:rowOff>
        </xdr:from>
        <xdr:to>
          <xdr:col>6</xdr:col>
          <xdr:colOff>0</xdr:colOff>
          <xdr:row>93</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3</xdr:col>
      <xdr:colOff>1057276</xdr:colOff>
      <xdr:row>5</xdr:row>
      <xdr:rowOff>127622</xdr:rowOff>
    </xdr:from>
    <xdr:to>
      <xdr:col>4</xdr:col>
      <xdr:colOff>504826</xdr:colOff>
      <xdr:row>9</xdr:row>
      <xdr:rowOff>142874</xdr:rowOff>
    </xdr:to>
    <xdr:pic>
      <xdr:nvPicPr>
        <xdr:cNvPr id="22" name="Picture 21" descr="Fritz-Pak Corporation - NRMC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33601" y="984872"/>
          <a:ext cx="2019300" cy="701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BA169"/>
  <sheetViews>
    <sheetView showGridLines="0" tabSelected="1" zoomScaleNormal="100" workbookViewId="0">
      <selection activeCell="J5" sqref="J5"/>
    </sheetView>
  </sheetViews>
  <sheetFormatPr defaultRowHeight="12.75" x14ac:dyDescent="0.2"/>
  <cols>
    <col min="1" max="1" width="2.140625" customWidth="1"/>
    <col min="2" max="2" width="9.85546875" customWidth="1"/>
    <col min="3" max="3" width="4.140625" customWidth="1"/>
    <col min="4" max="4" width="38.5703125" customWidth="1"/>
    <col min="5" max="5" width="10.42578125" customWidth="1"/>
    <col min="6" max="6" width="10.5703125" bestFit="1" customWidth="1"/>
    <col min="7" max="7" width="18.140625" customWidth="1"/>
    <col min="25" max="25" width="8.85546875" hidden="1" customWidth="1"/>
    <col min="26" max="29" width="9.140625" hidden="1" customWidth="1"/>
    <col min="30" max="35" width="9.140625" style="57" hidden="1" customWidth="1"/>
    <col min="36" max="37" width="12.85546875" style="57" hidden="1" customWidth="1"/>
    <col min="38" max="38" width="9.140625" style="57" hidden="1" customWidth="1"/>
    <col min="39" max="40" width="9.140625" hidden="1" customWidth="1"/>
    <col min="41" max="44" width="8.85546875" hidden="1" customWidth="1"/>
    <col min="45" max="53" width="9.140625" hidden="1" customWidth="1"/>
    <col min="54" max="67" width="0" hidden="1" customWidth="1"/>
  </cols>
  <sheetData>
    <row r="1" spans="26:47" ht="14.1" customHeight="1" x14ac:dyDescent="0.2">
      <c r="Z1">
        <v>1</v>
      </c>
      <c r="AA1" s="29"/>
      <c r="AM1" s="57"/>
      <c r="AN1" s="57"/>
      <c r="AO1" s="57"/>
      <c r="AP1" s="57"/>
      <c r="AQ1" s="57"/>
      <c r="AR1" s="57"/>
      <c r="AS1" s="57"/>
      <c r="AT1" s="57"/>
      <c r="AU1" s="57"/>
    </row>
    <row r="2" spans="26:47" ht="14.1" customHeight="1" x14ac:dyDescent="0.2">
      <c r="Z2">
        <v>2</v>
      </c>
      <c r="AA2" s="29" t="s">
        <v>42</v>
      </c>
      <c r="AD2" s="57" t="s">
        <v>52</v>
      </c>
      <c r="AE2" s="57" t="s">
        <v>52</v>
      </c>
      <c r="AF2" s="57" t="s">
        <v>52</v>
      </c>
      <c r="AG2" s="57" t="s">
        <v>54</v>
      </c>
      <c r="AH2" s="59" t="s">
        <v>57</v>
      </c>
      <c r="AI2" s="59" t="s">
        <v>100</v>
      </c>
      <c r="AJ2" s="57" t="s">
        <v>57</v>
      </c>
      <c r="AK2" s="145" t="s">
        <v>52</v>
      </c>
      <c r="AL2" s="57" t="s">
        <v>52</v>
      </c>
      <c r="AM2" s="57" t="s">
        <v>52</v>
      </c>
      <c r="AN2" s="57" t="s">
        <v>52</v>
      </c>
      <c r="AO2" s="57" t="s">
        <v>52</v>
      </c>
      <c r="AP2" s="57" t="s">
        <v>52</v>
      </c>
      <c r="AQ2" s="57" t="s">
        <v>52</v>
      </c>
      <c r="AR2" s="57" t="s">
        <v>52</v>
      </c>
      <c r="AS2" s="57" t="s">
        <v>52</v>
      </c>
      <c r="AT2" s="57" t="s">
        <v>52</v>
      </c>
      <c r="AU2" s="57" t="s">
        <v>52</v>
      </c>
    </row>
    <row r="3" spans="26:47" ht="14.1" customHeight="1" x14ac:dyDescent="0.2">
      <c r="Z3">
        <v>3</v>
      </c>
      <c r="AA3" s="29" t="s">
        <v>43</v>
      </c>
      <c r="AD3" s="57" t="s">
        <v>53</v>
      </c>
      <c r="AE3" s="57" t="s">
        <v>53</v>
      </c>
      <c r="AF3" s="57" t="s">
        <v>53</v>
      </c>
      <c r="AG3" s="57" t="s">
        <v>55</v>
      </c>
      <c r="AH3" s="59" t="s">
        <v>97</v>
      </c>
      <c r="AI3" s="59" t="s">
        <v>101</v>
      </c>
      <c r="AJ3" s="59" t="s">
        <v>76</v>
      </c>
      <c r="AK3" s="145" t="s">
        <v>53</v>
      </c>
      <c r="AL3" s="57" t="s">
        <v>53</v>
      </c>
      <c r="AM3" s="57" t="s">
        <v>53</v>
      </c>
      <c r="AN3" s="57" t="s">
        <v>53</v>
      </c>
      <c r="AO3" s="57" t="s">
        <v>53</v>
      </c>
      <c r="AP3" s="57" t="s">
        <v>53</v>
      </c>
      <c r="AQ3" s="57" t="s">
        <v>53</v>
      </c>
      <c r="AR3" s="57" t="s">
        <v>53</v>
      </c>
      <c r="AS3" s="57" t="s">
        <v>53</v>
      </c>
      <c r="AT3" s="57" t="s">
        <v>53</v>
      </c>
      <c r="AU3" s="57" t="s">
        <v>53</v>
      </c>
    </row>
    <row r="4" spans="26:47" ht="14.1" customHeight="1" x14ac:dyDescent="0.2">
      <c r="Z4">
        <v>4</v>
      </c>
      <c r="AA4" s="29" t="s">
        <v>44</v>
      </c>
      <c r="AG4" s="59" t="s">
        <v>96</v>
      </c>
      <c r="AH4" s="59" t="s">
        <v>98</v>
      </c>
      <c r="AI4" s="59" t="s">
        <v>102</v>
      </c>
      <c r="AJ4" s="57" t="s">
        <v>58</v>
      </c>
    </row>
    <row r="5" spans="26:47" ht="14.1" customHeight="1" x14ac:dyDescent="0.2">
      <c r="Z5">
        <v>5</v>
      </c>
      <c r="AA5" s="29" t="s">
        <v>45</v>
      </c>
      <c r="AG5" s="57" t="s">
        <v>56</v>
      </c>
      <c r="AI5" s="59" t="s">
        <v>103</v>
      </c>
      <c r="AJ5" s="145"/>
      <c r="AK5" s="145"/>
    </row>
    <row r="6" spans="26:47" ht="14.1" customHeight="1" x14ac:dyDescent="0.2">
      <c r="Z6">
        <v>6</v>
      </c>
      <c r="AA6" s="29" t="s">
        <v>46</v>
      </c>
      <c r="AI6" s="59" t="s">
        <v>104</v>
      </c>
    </row>
    <row r="7" spans="26:47" ht="13.5" customHeight="1" x14ac:dyDescent="0.2">
      <c r="Z7">
        <v>7</v>
      </c>
      <c r="AA7" s="29" t="s">
        <v>49</v>
      </c>
    </row>
    <row r="8" spans="26:47" ht="14.1" customHeight="1" x14ac:dyDescent="0.2">
      <c r="Z8">
        <v>8</v>
      </c>
      <c r="AA8" s="29" t="s">
        <v>47</v>
      </c>
    </row>
    <row r="9" spans="26:47" ht="14.1" customHeight="1" x14ac:dyDescent="0.2">
      <c r="Z9">
        <v>9</v>
      </c>
      <c r="AA9" s="29" t="s">
        <v>48</v>
      </c>
    </row>
    <row r="10" spans="26:47" ht="14.1" customHeight="1" x14ac:dyDescent="0.2">
      <c r="AA10" s="29"/>
    </row>
    <row r="11" spans="26:47" ht="14.1" customHeight="1" x14ac:dyDescent="0.2">
      <c r="AA11" s="29"/>
    </row>
    <row r="12" spans="26:47" ht="14.1" customHeight="1" x14ac:dyDescent="0.2">
      <c r="AA12" s="29"/>
    </row>
    <row r="13" spans="26:47" ht="14.1" customHeight="1" x14ac:dyDescent="0.2">
      <c r="AA13" s="29"/>
    </row>
    <row r="14" spans="26:47" ht="14.1" customHeight="1" x14ac:dyDescent="0.2">
      <c r="AA14" s="29"/>
    </row>
    <row r="15" spans="26:47" ht="14.1" customHeight="1" x14ac:dyDescent="0.2"/>
    <row r="16" spans="26:47" ht="14.1" customHeight="1" x14ac:dyDescent="0.2">
      <c r="AA16" s="35">
        <v>1</v>
      </c>
      <c r="AB16" s="35"/>
      <c r="AC16" s="35"/>
      <c r="AD16" s="58">
        <v>1</v>
      </c>
      <c r="AE16" s="58">
        <v>1</v>
      </c>
      <c r="AF16" s="58">
        <v>1</v>
      </c>
      <c r="AG16" s="58">
        <v>1</v>
      </c>
      <c r="AH16" s="58">
        <v>1</v>
      </c>
      <c r="AI16" s="58">
        <v>1</v>
      </c>
      <c r="AJ16" s="58">
        <v>1</v>
      </c>
      <c r="AK16" s="58">
        <v>1</v>
      </c>
      <c r="AL16" s="58">
        <v>1</v>
      </c>
      <c r="AM16" s="35">
        <v>1</v>
      </c>
      <c r="AN16" s="35">
        <v>1</v>
      </c>
      <c r="AO16" s="35">
        <v>1</v>
      </c>
      <c r="AP16" s="35">
        <v>1</v>
      </c>
      <c r="AQ16">
        <v>1</v>
      </c>
      <c r="AR16">
        <v>1</v>
      </c>
      <c r="AS16">
        <v>1</v>
      </c>
      <c r="AT16">
        <v>1</v>
      </c>
      <c r="AU16">
        <v>1</v>
      </c>
    </row>
    <row r="17" spans="2:47" ht="69.75" customHeight="1" x14ac:dyDescent="0.2"/>
    <row r="18" spans="2:47" ht="15.95" customHeight="1" x14ac:dyDescent="0.2">
      <c r="B18" s="17" t="s">
        <v>30</v>
      </c>
      <c r="AA18" s="102" t="str">
        <f>IF(AA16=9,AA9,IF(AA16=8,AA8,IF(AA16=7,AA7,IF(AA16=6,AA6,IF(AA16=5,AA5,IF(AA16=4,AA4,(IF(AA16=1," ",(IF(AA16=2,AA2,AA3))))))))))</f>
        <v xml:space="preserve"> </v>
      </c>
      <c r="AD18" s="102" t="str">
        <f>IF(AD16=1," ",(IF(AD16=2,AD2,AD3)))</f>
        <v xml:space="preserve"> </v>
      </c>
      <c r="AE18" s="102" t="str">
        <f>IF(AE16=1," ",(IF(AE16=2,AE2,AE3)))</f>
        <v xml:space="preserve"> </v>
      </c>
      <c r="AF18" s="102" t="str">
        <f>IF(AF16=1," ",(IF(AF16=2,AF2,AF3)))</f>
        <v xml:space="preserve"> </v>
      </c>
      <c r="AG18" s="102" t="str">
        <f>IF(AG16=5,AG5,IF(AG16=4,AG4,IF(AG16=1," ",(IF(AG16=2,AG2,AG3)))))</f>
        <v xml:space="preserve"> </v>
      </c>
      <c r="AH18" s="102" t="str">
        <f>IF(AH16=4,AH4,IF(AH16=1," ",(IF(AH16=2,AH2,AH3))))</f>
        <v xml:space="preserve"> </v>
      </c>
      <c r="AI18" s="102" t="str">
        <f>IF(AI16=6,AI6,IF(AI16=5,AI5,IF(AI16=4,AI4,IF(AI16=1," ",(IF(AI16=2,AI2,AI3))))))</f>
        <v xml:space="preserve"> </v>
      </c>
      <c r="AJ18" s="102" t="str">
        <f>IF(AJ16=4,AJ4,IF(AJ16=1," ",(IF(AJ16=2,AJ2,AJ3))))</f>
        <v xml:space="preserve"> </v>
      </c>
      <c r="AK18" s="102" t="str">
        <f t="shared" ref="AK18:AQ18" si="0">IF(AK16=1," ",(IF(AK16=2,AK2,AK3)))</f>
        <v xml:space="preserve"> </v>
      </c>
      <c r="AL18" s="102" t="str">
        <f t="shared" si="0"/>
        <v xml:space="preserve"> </v>
      </c>
      <c r="AM18" s="102" t="str">
        <f t="shared" si="0"/>
        <v xml:space="preserve"> </v>
      </c>
      <c r="AN18" s="102" t="str">
        <f t="shared" si="0"/>
        <v xml:space="preserve"> </v>
      </c>
      <c r="AO18" s="102" t="str">
        <f t="shared" si="0"/>
        <v xml:space="preserve"> </v>
      </c>
      <c r="AP18" s="102" t="str">
        <f t="shared" si="0"/>
        <v xml:space="preserve"> </v>
      </c>
      <c r="AQ18" s="102" t="str">
        <f t="shared" si="0"/>
        <v xml:space="preserve"> </v>
      </c>
      <c r="AR18" s="102" t="str">
        <f t="shared" ref="AR18:AU18" si="1">IF(AR16=1," ",(IF(AR16=2,AR2,AR3)))</f>
        <v xml:space="preserve"> </v>
      </c>
      <c r="AS18" s="102" t="str">
        <f t="shared" si="1"/>
        <v xml:space="preserve"> </v>
      </c>
      <c r="AT18" s="102" t="str">
        <f t="shared" si="1"/>
        <v xml:space="preserve"> </v>
      </c>
      <c r="AU18" s="102" t="str">
        <f t="shared" si="1"/>
        <v xml:space="preserve"> </v>
      </c>
    </row>
    <row r="19" spans="2:47" ht="15.95" customHeight="1" x14ac:dyDescent="0.25">
      <c r="C19" s="2" t="s">
        <v>77</v>
      </c>
      <c r="F19" s="27"/>
      <c r="G19" s="28"/>
    </row>
    <row r="20" spans="2:47" ht="15.95" customHeight="1" x14ac:dyDescent="0.25">
      <c r="C20" s="1" t="s">
        <v>78</v>
      </c>
    </row>
    <row r="21" spans="2:47" ht="15.95" customHeight="1" x14ac:dyDescent="0.25">
      <c r="E21" s="3"/>
    </row>
    <row r="22" spans="2:47" ht="15.95" customHeight="1" x14ac:dyDescent="0.25">
      <c r="E22" s="3"/>
    </row>
    <row r="23" spans="2:47" ht="15.95" customHeight="1" x14ac:dyDescent="0.25">
      <c r="C23" s="3"/>
      <c r="D23" s="3"/>
    </row>
    <row r="24" spans="2:47" ht="15.95" customHeight="1" x14ac:dyDescent="0.25">
      <c r="C24" s="3"/>
      <c r="E24" s="3"/>
    </row>
    <row r="25" spans="2:47" ht="15.95" customHeight="1" x14ac:dyDescent="0.25">
      <c r="C25" s="2"/>
    </row>
    <row r="26" spans="2:47" ht="15.95" customHeight="1" x14ac:dyDescent="0.2"/>
    <row r="27" spans="2:47" ht="15.95" customHeight="1" x14ac:dyDescent="0.2"/>
    <row r="28" spans="2:47" ht="15.95" customHeight="1" x14ac:dyDescent="0.2"/>
    <row r="29" spans="2:47" ht="15.95" customHeight="1" x14ac:dyDescent="0.2">
      <c r="K29" s="8"/>
    </row>
    <row r="30" spans="2:47" ht="15.95" customHeight="1" x14ac:dyDescent="0.2"/>
    <row r="31" spans="2:47" ht="15.95" customHeight="1" x14ac:dyDescent="0.2"/>
    <row r="32" spans="2:47" ht="15.95" customHeight="1" x14ac:dyDescent="0.2">
      <c r="D32" s="21"/>
      <c r="E32" s="21"/>
    </row>
    <row r="33" spans="2:7" ht="15.95" customHeight="1" thickBot="1" x14ac:dyDescent="0.3">
      <c r="B33" s="33" t="s">
        <v>8</v>
      </c>
      <c r="C33" s="1" t="s">
        <v>245</v>
      </c>
    </row>
    <row r="34" spans="2:7" ht="15.95" customHeight="1" thickBot="1" x14ac:dyDescent="0.3">
      <c r="C34" s="14">
        <v>1</v>
      </c>
      <c r="D34" s="11" t="s">
        <v>244</v>
      </c>
      <c r="E34" t="s">
        <v>3</v>
      </c>
      <c r="F34" s="130"/>
      <c r="G34" s="89" t="s">
        <v>252</v>
      </c>
    </row>
    <row r="35" spans="2:7" ht="15.95" customHeight="1" thickBot="1" x14ac:dyDescent="0.3">
      <c r="C35" s="14">
        <v>2</v>
      </c>
      <c r="D35" s="11" t="s">
        <v>72</v>
      </c>
      <c r="E35" t="s">
        <v>3</v>
      </c>
      <c r="F35" s="129"/>
      <c r="G35" s="66" t="s">
        <v>20</v>
      </c>
    </row>
    <row r="36" spans="2:7" ht="15.95" customHeight="1" thickBot="1" x14ac:dyDescent="0.3">
      <c r="B36" s="33" t="s">
        <v>253</v>
      </c>
      <c r="C36" s="14"/>
      <c r="D36" s="11"/>
      <c r="F36" s="91"/>
      <c r="G36" s="60"/>
    </row>
    <row r="37" spans="2:7" ht="15.95" customHeight="1" thickBot="1" x14ac:dyDescent="0.3">
      <c r="C37" s="14">
        <v>3</v>
      </c>
      <c r="D37" s="10" t="s">
        <v>16</v>
      </c>
      <c r="E37" t="s">
        <v>3</v>
      </c>
      <c r="F37" s="131"/>
      <c r="G37" s="66" t="s">
        <v>21</v>
      </c>
    </row>
    <row r="38" spans="2:7" ht="15.95" customHeight="1" thickBot="1" x14ac:dyDescent="0.3">
      <c r="C38" s="14">
        <v>4</v>
      </c>
      <c r="D38" s="11" t="s">
        <v>17</v>
      </c>
      <c r="E38" t="s">
        <v>3</v>
      </c>
      <c r="F38" s="105"/>
      <c r="G38" s="66" t="s">
        <v>22</v>
      </c>
    </row>
    <row r="39" spans="2:7" ht="15.95" customHeight="1" thickBot="1" x14ac:dyDescent="0.3">
      <c r="C39" s="14">
        <v>5</v>
      </c>
      <c r="D39" s="10" t="s">
        <v>18</v>
      </c>
      <c r="E39" t="s">
        <v>3</v>
      </c>
      <c r="F39" s="131"/>
      <c r="G39" s="66" t="s">
        <v>23</v>
      </c>
    </row>
    <row r="40" spans="2:7" ht="15.95" customHeight="1" thickBot="1" x14ac:dyDescent="0.3">
      <c r="C40" s="14">
        <v>6</v>
      </c>
      <c r="D40" s="10" t="s">
        <v>169</v>
      </c>
      <c r="E40" t="s">
        <v>3</v>
      </c>
      <c r="F40" s="131"/>
      <c r="G40" s="89" t="s">
        <v>170</v>
      </c>
    </row>
    <row r="41" spans="2:7" ht="15.95" customHeight="1" thickBot="1" x14ac:dyDescent="0.3">
      <c r="C41" s="14">
        <v>7</v>
      </c>
      <c r="D41" s="11" t="s">
        <v>19</v>
      </c>
      <c r="E41" t="s">
        <v>3</v>
      </c>
      <c r="F41" s="105"/>
      <c r="G41" s="66" t="s">
        <v>24</v>
      </c>
    </row>
    <row r="42" spans="2:7" ht="15.95" customHeight="1" thickBot="1" x14ac:dyDescent="0.3">
      <c r="B42" s="16" t="s">
        <v>246</v>
      </c>
      <c r="F42" s="92"/>
      <c r="G42" s="61"/>
    </row>
    <row r="43" spans="2:7" ht="15.95" customHeight="1" thickBot="1" x14ac:dyDescent="0.3">
      <c r="B43" s="15"/>
      <c r="C43" s="14">
        <v>8</v>
      </c>
      <c r="D43" s="10" t="s">
        <v>50</v>
      </c>
      <c r="E43" t="s">
        <v>3</v>
      </c>
      <c r="F43" s="105"/>
      <c r="G43" s="66" t="s">
        <v>51</v>
      </c>
    </row>
    <row r="44" spans="2:7" ht="15.95" customHeight="1" thickBot="1" x14ac:dyDescent="0.3">
      <c r="C44" s="14">
        <v>9</v>
      </c>
      <c r="D44" s="10" t="s">
        <v>15</v>
      </c>
      <c r="E44" t="s">
        <v>3</v>
      </c>
      <c r="F44" s="105"/>
      <c r="G44" s="66" t="s">
        <v>15</v>
      </c>
    </row>
    <row r="45" spans="2:7" ht="15.95" customHeight="1" thickBot="1" x14ac:dyDescent="0.3">
      <c r="C45" s="14">
        <v>10</v>
      </c>
      <c r="D45" s="10" t="s">
        <v>80</v>
      </c>
      <c r="E45" t="s">
        <v>3</v>
      </c>
      <c r="F45" s="105"/>
      <c r="G45" s="67" t="s">
        <v>71</v>
      </c>
    </row>
    <row r="46" spans="2:7" ht="15.95" customHeight="1" thickBot="1" x14ac:dyDescent="0.3">
      <c r="C46" s="14">
        <v>11</v>
      </c>
      <c r="D46" s="10" t="s">
        <v>14</v>
      </c>
      <c r="E46" t="s">
        <v>3</v>
      </c>
      <c r="F46" s="105"/>
      <c r="G46" s="66" t="s">
        <v>14</v>
      </c>
    </row>
    <row r="47" spans="2:7" ht="15.95" customHeight="1" thickBot="1" x14ac:dyDescent="0.3">
      <c r="C47" s="14">
        <v>12</v>
      </c>
      <c r="D47" s="10" t="s">
        <v>13</v>
      </c>
      <c r="E47" t="s">
        <v>3</v>
      </c>
      <c r="F47" s="105"/>
      <c r="G47" s="66" t="s">
        <v>13</v>
      </c>
    </row>
    <row r="48" spans="2:7" ht="15.95" customHeight="1" thickBot="1" x14ac:dyDescent="0.3">
      <c r="C48" s="14">
        <v>13</v>
      </c>
      <c r="D48" s="10" t="s">
        <v>12</v>
      </c>
      <c r="E48" t="s">
        <v>3</v>
      </c>
      <c r="F48" s="105"/>
      <c r="G48" s="66" t="s">
        <v>12</v>
      </c>
    </row>
    <row r="49" spans="2:7" ht="15.95" customHeight="1" thickBot="1" x14ac:dyDescent="0.3">
      <c r="C49" s="14">
        <v>14</v>
      </c>
      <c r="D49" s="10" t="s">
        <v>11</v>
      </c>
      <c r="E49" t="s">
        <v>3</v>
      </c>
      <c r="F49" s="105"/>
      <c r="G49" s="66" t="s">
        <v>11</v>
      </c>
    </row>
    <row r="50" spans="2:7" ht="15.95" customHeight="1" thickBot="1" x14ac:dyDescent="0.3">
      <c r="B50" s="16" t="s">
        <v>0</v>
      </c>
      <c r="F50" s="93"/>
      <c r="G50" s="57"/>
    </row>
    <row r="51" spans="2:7" ht="15.95" customHeight="1" thickBot="1" x14ac:dyDescent="0.3">
      <c r="C51" s="14">
        <v>15</v>
      </c>
      <c r="D51" s="2" t="s">
        <v>250</v>
      </c>
      <c r="E51" t="s">
        <v>3</v>
      </c>
      <c r="F51" s="104"/>
      <c r="G51" s="74" t="s">
        <v>99</v>
      </c>
    </row>
    <row r="52" spans="2:7" ht="15.95" customHeight="1" thickBot="1" x14ac:dyDescent="0.3">
      <c r="C52" s="14">
        <v>16</v>
      </c>
      <c r="D52" s="10" t="s">
        <v>247</v>
      </c>
      <c r="E52" t="s">
        <v>3</v>
      </c>
      <c r="F52" s="95"/>
      <c r="G52" s="69" t="s">
        <v>10</v>
      </c>
    </row>
    <row r="53" spans="2:7" ht="15.95" customHeight="1" thickBot="1" x14ac:dyDescent="0.3">
      <c r="C53" s="14">
        <v>17</v>
      </c>
      <c r="D53" s="10" t="s">
        <v>243</v>
      </c>
      <c r="E53" t="s">
        <v>3</v>
      </c>
      <c r="F53" s="103"/>
      <c r="G53" s="66" t="s">
        <v>9</v>
      </c>
    </row>
    <row r="54" spans="2:7" ht="15.95" customHeight="1" thickBot="1" x14ac:dyDescent="0.3">
      <c r="C54" s="14">
        <v>18</v>
      </c>
      <c r="D54" s="6" t="s">
        <v>81</v>
      </c>
      <c r="E54" t="s">
        <v>3</v>
      </c>
      <c r="F54" s="104"/>
      <c r="G54" s="138" t="s">
        <v>10</v>
      </c>
    </row>
    <row r="55" spans="2:7" ht="15.95" customHeight="1" thickBot="1" x14ac:dyDescent="0.3">
      <c r="C55" s="14">
        <v>19</v>
      </c>
      <c r="D55" s="6" t="s">
        <v>223</v>
      </c>
      <c r="E55" t="s">
        <v>3</v>
      </c>
      <c r="F55" s="104"/>
      <c r="G55" s="66" t="s">
        <v>4</v>
      </c>
    </row>
    <row r="56" spans="2:7" ht="15.95" customHeight="1" thickBot="1" x14ac:dyDescent="0.3">
      <c r="C56" s="14">
        <v>20</v>
      </c>
      <c r="D56" s="6" t="s">
        <v>79</v>
      </c>
      <c r="E56" t="s">
        <v>3</v>
      </c>
      <c r="F56" s="104"/>
      <c r="G56" s="66" t="s">
        <v>4</v>
      </c>
    </row>
    <row r="57" spans="2:7" ht="15.95" customHeight="1" thickBot="1" x14ac:dyDescent="0.3">
      <c r="B57" s="16" t="s">
        <v>1</v>
      </c>
      <c r="F57" s="94"/>
      <c r="G57" s="57"/>
    </row>
    <row r="58" spans="2:7" ht="15.95" customHeight="1" thickBot="1" x14ac:dyDescent="0.3">
      <c r="C58" s="14">
        <v>21</v>
      </c>
      <c r="D58" s="10" t="s">
        <v>82</v>
      </c>
      <c r="E58" t="s">
        <v>3</v>
      </c>
      <c r="F58" s="104"/>
      <c r="G58" s="138" t="s">
        <v>288</v>
      </c>
    </row>
    <row r="59" spans="2:7" ht="15.95" customHeight="1" thickBot="1" x14ac:dyDescent="0.3">
      <c r="C59" s="14">
        <v>22</v>
      </c>
      <c r="D59" s="10" t="s">
        <v>83</v>
      </c>
      <c r="E59" t="s">
        <v>3</v>
      </c>
      <c r="F59" s="104"/>
      <c r="G59" s="138" t="s">
        <v>132</v>
      </c>
    </row>
    <row r="60" spans="2:7" ht="15.95" customHeight="1" thickBot="1" x14ac:dyDescent="0.3">
      <c r="C60" s="14">
        <v>23</v>
      </c>
      <c r="D60" s="10" t="s">
        <v>84</v>
      </c>
      <c r="E60" t="s">
        <v>3</v>
      </c>
      <c r="F60" s="104"/>
      <c r="G60" s="66" t="s">
        <v>6</v>
      </c>
    </row>
    <row r="61" spans="2:7" ht="15.95" customHeight="1" thickBot="1" x14ac:dyDescent="0.3">
      <c r="C61" s="14">
        <v>24</v>
      </c>
      <c r="D61" s="10" t="s">
        <v>85</v>
      </c>
      <c r="E61" t="s">
        <v>3</v>
      </c>
      <c r="F61" s="106"/>
      <c r="G61" s="66" t="s">
        <v>7</v>
      </c>
    </row>
    <row r="62" spans="2:7" ht="15.95" customHeight="1" thickBot="1" x14ac:dyDescent="0.3">
      <c r="B62" s="16" t="s">
        <v>249</v>
      </c>
      <c r="F62" s="94"/>
      <c r="G62" s="57"/>
    </row>
    <row r="63" spans="2:7" ht="15.95" customHeight="1" thickBot="1" x14ac:dyDescent="0.3">
      <c r="C63" s="14" t="s">
        <v>300</v>
      </c>
      <c r="D63" s="10" t="s">
        <v>173</v>
      </c>
      <c r="E63" t="s">
        <v>3</v>
      </c>
      <c r="F63" s="106"/>
      <c r="G63" s="66" t="s">
        <v>7</v>
      </c>
    </row>
    <row r="64" spans="2:7" ht="15.95" customHeight="1" thickBot="1" x14ac:dyDescent="0.3">
      <c r="C64" s="14"/>
      <c r="D64" s="4" t="s">
        <v>86</v>
      </c>
      <c r="F64" s="94"/>
      <c r="G64" s="57"/>
    </row>
    <row r="65" spans="2:10" ht="15.95" customHeight="1" thickBot="1" x14ac:dyDescent="0.3">
      <c r="C65" s="14" t="s">
        <v>301</v>
      </c>
      <c r="D65" s="10" t="s">
        <v>174</v>
      </c>
      <c r="E65" t="s">
        <v>3</v>
      </c>
      <c r="F65" s="22"/>
      <c r="G65" s="66" t="s">
        <v>7</v>
      </c>
    </row>
    <row r="66" spans="2:10" ht="15.95" customHeight="1" thickBot="1" x14ac:dyDescent="0.3">
      <c r="C66" s="14">
        <v>26</v>
      </c>
      <c r="D66" s="11" t="s">
        <v>87</v>
      </c>
      <c r="E66" t="s">
        <v>3</v>
      </c>
      <c r="F66" s="22"/>
      <c r="G66" s="66" t="s">
        <v>7</v>
      </c>
    </row>
    <row r="67" spans="2:10" ht="15.95" customHeight="1" thickBot="1" x14ac:dyDescent="0.3">
      <c r="C67" s="14">
        <v>27</v>
      </c>
      <c r="D67" s="11" t="s">
        <v>88</v>
      </c>
      <c r="E67" t="s">
        <v>3</v>
      </c>
      <c r="F67" s="22"/>
      <c r="G67" s="66" t="s">
        <v>7</v>
      </c>
    </row>
    <row r="68" spans="2:10" ht="15.95" customHeight="1" thickBot="1" x14ac:dyDescent="0.3">
      <c r="C68" s="14"/>
      <c r="D68" s="1" t="s">
        <v>89</v>
      </c>
      <c r="F68" s="93"/>
      <c r="G68" s="57"/>
    </row>
    <row r="69" spans="2:10" ht="15.95" customHeight="1" thickBot="1" x14ac:dyDescent="0.3">
      <c r="C69" s="14">
        <v>28</v>
      </c>
      <c r="D69" s="10" t="s">
        <v>90</v>
      </c>
      <c r="E69" t="s">
        <v>3</v>
      </c>
      <c r="F69" s="22"/>
      <c r="G69" s="66" t="s">
        <v>7</v>
      </c>
    </row>
    <row r="70" spans="2:10" ht="15.95" customHeight="1" thickBot="1" x14ac:dyDescent="0.3">
      <c r="C70" s="14"/>
      <c r="D70" s="1" t="s">
        <v>2</v>
      </c>
      <c r="F70" s="93"/>
      <c r="G70" s="57"/>
    </row>
    <row r="71" spans="2:10" ht="15.95" customHeight="1" thickBot="1" x14ac:dyDescent="0.3">
      <c r="C71" s="14">
        <v>29</v>
      </c>
      <c r="D71" s="7" t="s">
        <v>175</v>
      </c>
      <c r="E71" t="s">
        <v>3</v>
      </c>
      <c r="F71" s="24">
        <f>(F63+F65+F66+F67+F69)</f>
        <v>0</v>
      </c>
      <c r="G71" s="62" t="s">
        <v>7</v>
      </c>
    </row>
    <row r="72" spans="2:10" ht="15.95" customHeight="1" x14ac:dyDescent="0.25">
      <c r="C72" s="14">
        <v>30</v>
      </c>
      <c r="D72" s="10" t="s">
        <v>121</v>
      </c>
      <c r="E72" t="s">
        <v>3</v>
      </c>
      <c r="F72" s="32"/>
      <c r="G72" s="68" t="s">
        <v>7</v>
      </c>
      <c r="J72" s="5"/>
    </row>
    <row r="73" spans="2:10" ht="15.95" customHeight="1" thickBot="1" x14ac:dyDescent="0.3">
      <c r="C73" s="14"/>
      <c r="D73" s="10" t="s">
        <v>26</v>
      </c>
      <c r="E73" t="s">
        <v>3</v>
      </c>
      <c r="F73" s="23"/>
      <c r="G73" s="69" t="s">
        <v>25</v>
      </c>
    </row>
    <row r="74" spans="2:10" ht="15.95" customHeight="1" x14ac:dyDescent="0.25">
      <c r="C74" s="14">
        <v>31</v>
      </c>
      <c r="D74" s="10" t="s">
        <v>122</v>
      </c>
      <c r="E74" t="s">
        <v>3</v>
      </c>
      <c r="F74" s="32"/>
      <c r="G74" s="68" t="s">
        <v>7</v>
      </c>
    </row>
    <row r="75" spans="2:10" ht="15.95" customHeight="1" thickBot="1" x14ac:dyDescent="0.3">
      <c r="C75" s="14"/>
      <c r="D75" s="10" t="s">
        <v>26</v>
      </c>
      <c r="E75" t="s">
        <v>3</v>
      </c>
      <c r="F75" s="23"/>
      <c r="G75" s="69" t="s">
        <v>25</v>
      </c>
    </row>
    <row r="76" spans="2:10" ht="15.95" customHeight="1" x14ac:dyDescent="0.25">
      <c r="C76" s="14">
        <v>32</v>
      </c>
      <c r="D76" s="73" t="s">
        <v>123</v>
      </c>
      <c r="E76" s="71" t="s">
        <v>3</v>
      </c>
      <c r="F76" s="32"/>
      <c r="G76" s="68" t="s">
        <v>7</v>
      </c>
    </row>
    <row r="77" spans="2:10" ht="15.95" customHeight="1" thickBot="1" x14ac:dyDescent="0.3">
      <c r="C77" s="14"/>
      <c r="D77" s="73" t="s">
        <v>124</v>
      </c>
      <c r="E77" s="71" t="s">
        <v>3</v>
      </c>
      <c r="F77" s="23"/>
      <c r="G77" s="69" t="s">
        <v>74</v>
      </c>
    </row>
    <row r="78" spans="2:10" ht="15.95" customHeight="1" x14ac:dyDescent="0.25">
      <c r="B78" s="16" t="s">
        <v>159</v>
      </c>
      <c r="F78" s="93"/>
      <c r="G78" s="57"/>
    </row>
    <row r="79" spans="2:10" ht="15.95" customHeight="1" thickBot="1" x14ac:dyDescent="0.3">
      <c r="C79" s="14">
        <v>33</v>
      </c>
      <c r="D79" s="10" t="s">
        <v>91</v>
      </c>
      <c r="E79" t="s">
        <v>3</v>
      </c>
      <c r="F79" s="135"/>
      <c r="G79" s="57"/>
    </row>
    <row r="80" spans="2:10" ht="15.95" customHeight="1" thickBot="1" x14ac:dyDescent="0.3">
      <c r="C80" s="14">
        <v>34</v>
      </c>
      <c r="D80" s="10" t="s">
        <v>158</v>
      </c>
      <c r="E80" t="s">
        <v>3</v>
      </c>
      <c r="F80" s="111"/>
      <c r="G80" s="138" t="s">
        <v>289</v>
      </c>
    </row>
    <row r="81" spans="2:8" ht="15.95" customHeight="1" thickBot="1" x14ac:dyDescent="0.3">
      <c r="C81" s="14">
        <v>35</v>
      </c>
      <c r="D81" s="10" t="s">
        <v>92</v>
      </c>
      <c r="E81" t="s">
        <v>3</v>
      </c>
      <c r="F81" s="135"/>
      <c r="G81" s="63"/>
    </row>
    <row r="82" spans="2:8" ht="15.95" customHeight="1" thickBot="1" x14ac:dyDescent="0.3">
      <c r="C82" s="14">
        <v>36</v>
      </c>
      <c r="D82" s="10" t="s">
        <v>158</v>
      </c>
      <c r="E82" t="s">
        <v>3</v>
      </c>
      <c r="F82" s="111"/>
      <c r="G82" s="138" t="s">
        <v>289</v>
      </c>
    </row>
    <row r="83" spans="2:8" ht="15.95" customHeight="1" x14ac:dyDescent="0.25">
      <c r="C83" s="14">
        <v>37</v>
      </c>
      <c r="D83" s="10" t="s">
        <v>93</v>
      </c>
      <c r="E83" t="s">
        <v>3</v>
      </c>
      <c r="F83" s="135"/>
      <c r="G83" s="63"/>
    </row>
    <row r="84" spans="2:8" ht="15.95" customHeight="1" thickBot="1" x14ac:dyDescent="0.3">
      <c r="C84" s="14">
        <v>38</v>
      </c>
      <c r="D84" s="10" t="s">
        <v>94</v>
      </c>
      <c r="E84" t="s">
        <v>3</v>
      </c>
      <c r="F84" s="110"/>
      <c r="G84" s="63"/>
    </row>
    <row r="85" spans="2:8" ht="15.95" customHeight="1" thickBot="1" x14ac:dyDescent="0.3">
      <c r="C85" s="14">
        <v>39</v>
      </c>
      <c r="D85" s="11" t="s">
        <v>160</v>
      </c>
      <c r="E85" t="s">
        <v>3</v>
      </c>
      <c r="F85" s="104"/>
      <c r="G85" s="81" t="s">
        <v>9</v>
      </c>
      <c r="H85" s="2"/>
    </row>
    <row r="86" spans="2:8" ht="15.95" customHeight="1" thickBot="1" x14ac:dyDescent="0.3">
      <c r="C86" s="14">
        <v>40</v>
      </c>
      <c r="D86" s="10" t="s">
        <v>95</v>
      </c>
      <c r="F86" s="107"/>
      <c r="G86" s="141" t="s">
        <v>290</v>
      </c>
    </row>
    <row r="87" spans="2:8" ht="15.95" customHeight="1" x14ac:dyDescent="0.25">
      <c r="C87" s="14">
        <v>41</v>
      </c>
      <c r="D87" s="73" t="s">
        <v>27</v>
      </c>
      <c r="E87" s="71" t="s">
        <v>3</v>
      </c>
      <c r="F87" s="30"/>
      <c r="G87" s="57"/>
    </row>
    <row r="88" spans="2:8" ht="15.95" customHeight="1" x14ac:dyDescent="0.25">
      <c r="C88" s="14">
        <v>42</v>
      </c>
      <c r="D88" s="73" t="s">
        <v>125</v>
      </c>
      <c r="E88" s="71" t="s">
        <v>3</v>
      </c>
      <c r="F88" s="132"/>
      <c r="G88" s="57"/>
    </row>
    <row r="89" spans="2:8" ht="15.95" customHeight="1" x14ac:dyDescent="0.25">
      <c r="B89" s="16" t="s">
        <v>106</v>
      </c>
      <c r="C89" s="14"/>
      <c r="D89" s="2"/>
      <c r="E89" t="s">
        <v>3</v>
      </c>
      <c r="F89" s="100"/>
      <c r="G89" s="57"/>
    </row>
    <row r="90" spans="2:8" ht="15.95" customHeight="1" x14ac:dyDescent="0.25">
      <c r="C90" s="14">
        <v>43</v>
      </c>
      <c r="D90" s="2" t="s">
        <v>105</v>
      </c>
      <c r="F90" s="132"/>
      <c r="G90" s="75"/>
    </row>
    <row r="91" spans="2:8" ht="15.95" customHeight="1" x14ac:dyDescent="0.25">
      <c r="B91" s="16" t="s">
        <v>162</v>
      </c>
      <c r="F91" s="93"/>
      <c r="G91" s="57"/>
    </row>
    <row r="92" spans="2:8" ht="15.95" customHeight="1" x14ac:dyDescent="0.25">
      <c r="B92" s="15"/>
      <c r="C92" s="14" t="s">
        <v>298</v>
      </c>
      <c r="D92" s="2" t="s">
        <v>296</v>
      </c>
      <c r="E92" t="s">
        <v>3</v>
      </c>
      <c r="F92" s="90"/>
      <c r="G92" s="57"/>
    </row>
    <row r="93" spans="2:8" ht="15.95" customHeight="1" thickBot="1" x14ac:dyDescent="0.3">
      <c r="B93" s="15"/>
      <c r="C93" s="14" t="s">
        <v>297</v>
      </c>
      <c r="D93" s="2" t="s">
        <v>299</v>
      </c>
      <c r="F93" s="90"/>
      <c r="G93" s="57"/>
    </row>
    <row r="94" spans="2:8" ht="15.95" customHeight="1" thickBot="1" x14ac:dyDescent="0.3">
      <c r="B94" s="15"/>
      <c r="C94" s="14">
        <v>45</v>
      </c>
      <c r="D94" s="70" t="s">
        <v>107</v>
      </c>
      <c r="E94" t="s">
        <v>3</v>
      </c>
      <c r="F94" s="104"/>
      <c r="G94" s="142" t="s">
        <v>291</v>
      </c>
    </row>
    <row r="95" spans="2:8" ht="15.95" customHeight="1" thickBot="1" x14ac:dyDescent="0.3">
      <c r="B95" s="15"/>
      <c r="C95" s="14">
        <v>46</v>
      </c>
      <c r="D95" s="70" t="s">
        <v>161</v>
      </c>
      <c r="E95" t="s">
        <v>3</v>
      </c>
      <c r="F95" s="108"/>
      <c r="G95" s="138" t="s">
        <v>292</v>
      </c>
    </row>
    <row r="96" spans="2:8" ht="15.95" customHeight="1" thickBot="1" x14ac:dyDescent="0.3">
      <c r="B96" s="15"/>
      <c r="C96" s="14"/>
      <c r="D96" s="70" t="s">
        <v>108</v>
      </c>
      <c r="E96" t="s">
        <v>3</v>
      </c>
      <c r="F96" s="109"/>
      <c r="G96" s="143" t="s">
        <v>74</v>
      </c>
    </row>
    <row r="97" spans="2:7" ht="15.95" customHeight="1" thickBot="1" x14ac:dyDescent="0.3">
      <c r="C97" s="14">
        <v>47</v>
      </c>
      <c r="D97" s="72" t="s">
        <v>109</v>
      </c>
      <c r="E97" s="71" t="s">
        <v>3</v>
      </c>
      <c r="F97" s="135"/>
      <c r="G97" s="57"/>
    </row>
    <row r="98" spans="2:7" ht="15.95" customHeight="1" x14ac:dyDescent="0.25">
      <c r="C98" s="14">
        <v>48</v>
      </c>
      <c r="D98" s="10" t="s">
        <v>110</v>
      </c>
      <c r="E98" t="s">
        <v>3</v>
      </c>
      <c r="F98" s="31"/>
      <c r="G98" s="68" t="s">
        <v>20</v>
      </c>
    </row>
    <row r="99" spans="2:7" ht="15.95" customHeight="1" thickBot="1" x14ac:dyDescent="0.3">
      <c r="C99" s="14"/>
      <c r="D99" s="10" t="s">
        <v>111</v>
      </c>
      <c r="E99" t="s">
        <v>3</v>
      </c>
      <c r="F99" s="95"/>
      <c r="G99" s="87" t="s">
        <v>167</v>
      </c>
    </row>
    <row r="100" spans="2:7" ht="15.95" customHeight="1" x14ac:dyDescent="0.25">
      <c r="B100" s="16" t="s">
        <v>28</v>
      </c>
      <c r="F100" s="93"/>
      <c r="G100" s="57"/>
    </row>
    <row r="101" spans="2:7" ht="15.95" customHeight="1" thickBot="1" x14ac:dyDescent="0.3">
      <c r="C101" s="4" t="s">
        <v>112</v>
      </c>
      <c r="F101" s="93"/>
      <c r="G101" s="57"/>
    </row>
    <row r="102" spans="2:7" ht="15.95" customHeight="1" x14ac:dyDescent="0.25">
      <c r="C102" s="14">
        <v>49</v>
      </c>
      <c r="D102" s="10" t="s">
        <v>113</v>
      </c>
      <c r="E102" t="s">
        <v>3</v>
      </c>
      <c r="F102" s="112"/>
      <c r="G102" s="79" t="s">
        <v>126</v>
      </c>
    </row>
    <row r="103" spans="2:7" ht="15.95" customHeight="1" thickBot="1" x14ac:dyDescent="0.3">
      <c r="C103" s="14">
        <v>50</v>
      </c>
      <c r="D103" s="10" t="s">
        <v>114</v>
      </c>
      <c r="E103" t="s">
        <v>3</v>
      </c>
      <c r="F103" s="113"/>
      <c r="G103" s="78" t="s">
        <v>20</v>
      </c>
    </row>
    <row r="104" spans="2:7" ht="15.95" customHeight="1" x14ac:dyDescent="0.25">
      <c r="C104" s="14">
        <v>51</v>
      </c>
      <c r="D104" s="10" t="s">
        <v>127</v>
      </c>
      <c r="E104" t="s">
        <v>3</v>
      </c>
      <c r="F104" s="135"/>
      <c r="G104" s="64"/>
    </row>
    <row r="105" spans="2:7" ht="15.95" customHeight="1" thickBot="1" x14ac:dyDescent="0.3">
      <c r="B105" s="16" t="s">
        <v>75</v>
      </c>
      <c r="F105" s="93"/>
      <c r="G105" s="57"/>
    </row>
    <row r="106" spans="2:7" ht="15.95" customHeight="1" x14ac:dyDescent="0.25">
      <c r="C106" s="14">
        <v>52</v>
      </c>
      <c r="D106" s="13" t="s">
        <v>118</v>
      </c>
      <c r="E106" t="s">
        <v>3</v>
      </c>
      <c r="F106" s="108"/>
      <c r="G106" s="68" t="s">
        <v>7</v>
      </c>
    </row>
    <row r="107" spans="2:7" ht="15.95" customHeight="1" thickBot="1" x14ac:dyDescent="0.3">
      <c r="D107" s="10" t="s">
        <v>26</v>
      </c>
      <c r="E107" t="s">
        <v>3</v>
      </c>
      <c r="F107" s="109"/>
      <c r="G107" s="69" t="s">
        <v>29</v>
      </c>
    </row>
    <row r="108" spans="2:7" ht="15.95" customHeight="1" thickBot="1" x14ac:dyDescent="0.3">
      <c r="D108" s="12" t="s">
        <v>128</v>
      </c>
      <c r="F108" s="91"/>
      <c r="G108" s="60"/>
    </row>
    <row r="109" spans="2:7" ht="15.95" customHeight="1" x14ac:dyDescent="0.25">
      <c r="C109" s="14">
        <v>53</v>
      </c>
      <c r="D109" s="11" t="s">
        <v>168</v>
      </c>
      <c r="E109" t="s">
        <v>3</v>
      </c>
      <c r="F109" s="114"/>
      <c r="G109" s="68" t="s">
        <v>7</v>
      </c>
    </row>
    <row r="110" spans="2:7" ht="15.95" customHeight="1" thickBot="1" x14ac:dyDescent="0.3">
      <c r="C110" s="14"/>
      <c r="D110" s="10" t="s">
        <v>26</v>
      </c>
      <c r="E110" t="s">
        <v>3</v>
      </c>
      <c r="F110" s="109"/>
      <c r="G110" s="69" t="s">
        <v>29</v>
      </c>
    </row>
    <row r="111" spans="2:7" ht="15.95" customHeight="1" thickBot="1" x14ac:dyDescent="0.3">
      <c r="D111" s="20" t="s">
        <v>129</v>
      </c>
      <c r="F111" s="101"/>
      <c r="G111" s="60"/>
    </row>
    <row r="112" spans="2:7" ht="15.95" customHeight="1" x14ac:dyDescent="0.25">
      <c r="C112" s="14">
        <v>54</v>
      </c>
      <c r="D112" s="13" t="s">
        <v>117</v>
      </c>
      <c r="E112" t="s">
        <v>3</v>
      </c>
      <c r="F112" s="32"/>
      <c r="G112" s="68" t="s">
        <v>7</v>
      </c>
    </row>
    <row r="113" spans="2:7" ht="15.95" customHeight="1" thickBot="1" x14ac:dyDescent="0.3">
      <c r="C113" s="14"/>
      <c r="D113" s="10" t="s">
        <v>26</v>
      </c>
      <c r="E113" t="s">
        <v>3</v>
      </c>
      <c r="F113" s="23"/>
      <c r="G113" s="69" t="s">
        <v>29</v>
      </c>
    </row>
    <row r="114" spans="2:7" ht="15.95" customHeight="1" thickBot="1" x14ac:dyDescent="0.3">
      <c r="C114" s="14"/>
      <c r="D114" s="1" t="s">
        <v>130</v>
      </c>
      <c r="F114" s="91"/>
      <c r="G114" s="71"/>
    </row>
    <row r="115" spans="2:7" ht="15.95" customHeight="1" x14ac:dyDescent="0.25">
      <c r="C115" s="14">
        <v>55</v>
      </c>
      <c r="D115" s="10" t="s">
        <v>116</v>
      </c>
      <c r="E115" t="s">
        <v>3</v>
      </c>
      <c r="F115" s="32"/>
      <c r="G115" s="68" t="s">
        <v>7</v>
      </c>
    </row>
    <row r="116" spans="2:7" ht="15.95" customHeight="1" thickBot="1" x14ac:dyDescent="0.3">
      <c r="D116" s="10" t="s">
        <v>26</v>
      </c>
      <c r="E116" t="s">
        <v>3</v>
      </c>
      <c r="F116" s="77"/>
      <c r="G116" s="78" t="s">
        <v>29</v>
      </c>
    </row>
    <row r="117" spans="2:7" ht="15.95" customHeight="1" thickBot="1" x14ac:dyDescent="0.3">
      <c r="D117" s="4" t="s">
        <v>131</v>
      </c>
      <c r="F117" s="101"/>
      <c r="G117" s="60"/>
    </row>
    <row r="118" spans="2:7" ht="15.95" customHeight="1" thickBot="1" x14ac:dyDescent="0.3">
      <c r="C118" s="14">
        <v>56</v>
      </c>
      <c r="D118" s="7" t="s">
        <v>119</v>
      </c>
      <c r="E118" t="s">
        <v>3</v>
      </c>
      <c r="F118" s="128">
        <f>SUM(F106,F109,F112,F115,)</f>
        <v>0</v>
      </c>
      <c r="G118" s="66" t="s">
        <v>7</v>
      </c>
    </row>
    <row r="119" spans="2:7" ht="15.95" customHeight="1" thickBot="1" x14ac:dyDescent="0.3">
      <c r="C119" s="14"/>
      <c r="D119" s="7" t="s">
        <v>120</v>
      </c>
      <c r="E119" t="s">
        <v>3</v>
      </c>
      <c r="F119" s="128">
        <f>SUM(F107,F110,F113,F116,)</f>
        <v>0</v>
      </c>
      <c r="G119" s="67" t="s">
        <v>29</v>
      </c>
    </row>
    <row r="120" spans="2:7" ht="15.95" customHeight="1" thickBot="1" x14ac:dyDescent="0.3">
      <c r="B120" s="16" t="s">
        <v>73</v>
      </c>
      <c r="F120" s="94"/>
      <c r="G120" s="57"/>
    </row>
    <row r="121" spans="2:7" ht="15.95" customHeight="1" thickBot="1" x14ac:dyDescent="0.3">
      <c r="C121" s="14">
        <v>57</v>
      </c>
      <c r="D121" s="73" t="s">
        <v>5</v>
      </c>
      <c r="E121" s="71" t="s">
        <v>3</v>
      </c>
      <c r="F121" s="104"/>
      <c r="G121" s="67" t="s">
        <v>132</v>
      </c>
    </row>
    <row r="122" spans="2:7" ht="15.95" customHeight="1" thickBot="1" x14ac:dyDescent="0.3">
      <c r="C122" s="14">
        <v>58</v>
      </c>
      <c r="D122" s="73" t="s">
        <v>84</v>
      </c>
      <c r="E122" s="71" t="s">
        <v>3</v>
      </c>
      <c r="F122" s="104"/>
      <c r="G122" s="66" t="s">
        <v>6</v>
      </c>
    </row>
    <row r="123" spans="2:7" ht="15.95" customHeight="1" thickBot="1" x14ac:dyDescent="0.3">
      <c r="C123" s="14">
        <v>59</v>
      </c>
      <c r="D123" s="73" t="s">
        <v>115</v>
      </c>
      <c r="E123" s="71" t="s">
        <v>3</v>
      </c>
      <c r="F123" s="106"/>
      <c r="G123" s="89" t="s">
        <v>7</v>
      </c>
    </row>
    <row r="124" spans="2:7" ht="15.95" customHeight="1" thickBot="1" x14ac:dyDescent="0.3">
      <c r="B124" s="34" t="s">
        <v>279</v>
      </c>
      <c r="D124" s="7"/>
      <c r="F124" s="25"/>
      <c r="G124" s="64"/>
    </row>
    <row r="125" spans="2:7" ht="15.95" customHeight="1" thickBot="1" x14ac:dyDescent="0.3">
      <c r="C125" s="14">
        <v>60</v>
      </c>
      <c r="D125" s="10" t="s">
        <v>34</v>
      </c>
      <c r="E125" t="s">
        <v>3</v>
      </c>
      <c r="F125" s="97"/>
      <c r="G125" s="66" t="s">
        <v>35</v>
      </c>
    </row>
    <row r="126" spans="2:7" ht="15.95" customHeight="1" thickBot="1" x14ac:dyDescent="0.3">
      <c r="C126" s="14">
        <v>61</v>
      </c>
      <c r="D126" s="10" t="s">
        <v>36</v>
      </c>
      <c r="E126" t="s">
        <v>3</v>
      </c>
      <c r="F126" s="97"/>
      <c r="G126" s="66" t="s">
        <v>35</v>
      </c>
    </row>
    <row r="127" spans="2:7" ht="15.95" customHeight="1" thickBot="1" x14ac:dyDescent="0.3">
      <c r="C127" s="14">
        <v>62</v>
      </c>
      <c r="D127" s="10" t="s">
        <v>37</v>
      </c>
      <c r="E127" t="s">
        <v>3</v>
      </c>
      <c r="F127" s="97"/>
      <c r="G127" s="66" t="s">
        <v>35</v>
      </c>
    </row>
    <row r="128" spans="2:7" ht="15.95" customHeight="1" thickBot="1" x14ac:dyDescent="0.3">
      <c r="C128" s="14">
        <v>63</v>
      </c>
      <c r="D128" s="10" t="s">
        <v>259</v>
      </c>
      <c r="E128" t="s">
        <v>3</v>
      </c>
      <c r="F128" s="96"/>
      <c r="G128" s="88" t="s">
        <v>166</v>
      </c>
    </row>
    <row r="129" spans="2:7" ht="15.95" customHeight="1" thickBot="1" x14ac:dyDescent="0.3">
      <c r="C129" s="14">
        <v>64</v>
      </c>
      <c r="D129" s="10" t="s">
        <v>41</v>
      </c>
      <c r="F129" s="26"/>
      <c r="G129" s="65"/>
    </row>
    <row r="130" spans="2:7" ht="15.95" customHeight="1" thickBot="1" x14ac:dyDescent="0.3">
      <c r="C130" s="14"/>
      <c r="D130" s="4" t="s">
        <v>40</v>
      </c>
      <c r="E130" t="s">
        <v>3</v>
      </c>
      <c r="F130" s="97"/>
      <c r="G130" s="86" t="s">
        <v>165</v>
      </c>
    </row>
    <row r="131" spans="2:7" ht="15.95" customHeight="1" thickBot="1" x14ac:dyDescent="0.3">
      <c r="C131" s="14">
        <v>65</v>
      </c>
      <c r="D131" s="10" t="s">
        <v>303</v>
      </c>
      <c r="E131" t="s">
        <v>3</v>
      </c>
      <c r="F131" s="115"/>
      <c r="G131" s="85" t="s">
        <v>163</v>
      </c>
    </row>
    <row r="132" spans="2:7" ht="15.95" customHeight="1" thickBot="1" x14ac:dyDescent="0.3">
      <c r="C132" s="14">
        <v>66</v>
      </c>
      <c r="D132" s="10" t="s">
        <v>304</v>
      </c>
      <c r="E132" t="s">
        <v>3</v>
      </c>
      <c r="F132" s="116"/>
      <c r="G132" s="84" t="s">
        <v>164</v>
      </c>
    </row>
    <row r="133" spans="2:7" ht="15.95" customHeight="1" thickBot="1" x14ac:dyDescent="0.3">
      <c r="C133" s="14">
        <v>67</v>
      </c>
      <c r="D133" s="10" t="s">
        <v>256</v>
      </c>
      <c r="E133" t="s">
        <v>3</v>
      </c>
      <c r="F133" s="117"/>
      <c r="G133" s="88" t="s">
        <v>224</v>
      </c>
    </row>
    <row r="134" spans="2:7" ht="15.95" customHeight="1" thickBot="1" x14ac:dyDescent="0.3">
      <c r="C134" s="14"/>
      <c r="D134" s="10" t="s">
        <v>257</v>
      </c>
      <c r="E134" t="s">
        <v>3</v>
      </c>
      <c r="F134" s="117"/>
      <c r="G134" s="143" t="s">
        <v>293</v>
      </c>
    </row>
    <row r="135" spans="2:7" ht="15.95" customHeight="1" thickBot="1" x14ac:dyDescent="0.3">
      <c r="C135" s="14"/>
      <c r="D135" s="10" t="s">
        <v>258</v>
      </c>
      <c r="E135" t="s">
        <v>3</v>
      </c>
      <c r="F135" s="117"/>
      <c r="G135" s="88" t="s">
        <v>225</v>
      </c>
    </row>
    <row r="136" spans="2:7" ht="15.95" customHeight="1" thickBot="1" x14ac:dyDescent="0.3">
      <c r="C136" s="14">
        <v>68</v>
      </c>
      <c r="D136" s="10" t="s">
        <v>260</v>
      </c>
      <c r="E136" t="s">
        <v>3</v>
      </c>
      <c r="F136" s="117"/>
      <c r="G136" s="88" t="s">
        <v>226</v>
      </c>
    </row>
    <row r="137" spans="2:7" ht="15.95" customHeight="1" thickBot="1" x14ac:dyDescent="0.3">
      <c r="C137" s="14"/>
      <c r="D137" s="10" t="s">
        <v>229</v>
      </c>
      <c r="E137" t="s">
        <v>3</v>
      </c>
      <c r="F137" s="104"/>
      <c r="G137" s="67" t="s">
        <v>227</v>
      </c>
    </row>
    <row r="138" spans="2:7" ht="15.95" customHeight="1" thickBot="1" x14ac:dyDescent="0.3">
      <c r="C138" s="14"/>
      <c r="D138" s="10" t="s">
        <v>261</v>
      </c>
      <c r="E138" t="s">
        <v>3</v>
      </c>
      <c r="F138" s="104"/>
      <c r="G138" s="66" t="s">
        <v>228</v>
      </c>
    </row>
    <row r="139" spans="2:7" ht="15.95" customHeight="1" thickBot="1" x14ac:dyDescent="0.3">
      <c r="C139" s="14">
        <v>69</v>
      </c>
      <c r="D139" s="10" t="s">
        <v>237</v>
      </c>
      <c r="E139" t="s">
        <v>3</v>
      </c>
      <c r="F139" s="106"/>
      <c r="G139" s="89" t="s">
        <v>230</v>
      </c>
    </row>
    <row r="140" spans="2:7" ht="15.95" customHeight="1" thickBot="1" x14ac:dyDescent="0.3">
      <c r="B140" s="34" t="s">
        <v>262</v>
      </c>
      <c r="D140" s="7"/>
      <c r="F140" s="25"/>
      <c r="G140" s="64"/>
    </row>
    <row r="141" spans="2:7" ht="15.95" customHeight="1" thickBot="1" x14ac:dyDescent="0.3">
      <c r="C141" s="14">
        <v>70</v>
      </c>
      <c r="D141" s="10" t="s">
        <v>240</v>
      </c>
      <c r="E141" t="s">
        <v>3</v>
      </c>
      <c r="F141" s="104"/>
      <c r="G141" s="67" t="s">
        <v>239</v>
      </c>
    </row>
    <row r="142" spans="2:7" ht="15.95" customHeight="1" thickBot="1" x14ac:dyDescent="0.3">
      <c r="C142" s="14">
        <v>71</v>
      </c>
      <c r="D142" s="10" t="s">
        <v>255</v>
      </c>
      <c r="E142" s="133" t="s">
        <v>3</v>
      </c>
      <c r="F142" s="104"/>
      <c r="G142" s="89" t="s">
        <v>248</v>
      </c>
    </row>
    <row r="143" spans="2:7" ht="15.95" customHeight="1" thickBot="1" x14ac:dyDescent="0.3">
      <c r="C143" s="14">
        <v>72</v>
      </c>
      <c r="D143" s="10" t="s">
        <v>254</v>
      </c>
      <c r="E143" t="s">
        <v>3</v>
      </c>
      <c r="F143" s="22"/>
      <c r="G143" s="89" t="s">
        <v>74</v>
      </c>
    </row>
    <row r="144" spans="2:7" ht="15.95" customHeight="1" thickBot="1" x14ac:dyDescent="0.3">
      <c r="C144" s="14">
        <v>73</v>
      </c>
      <c r="D144" s="10" t="s">
        <v>263</v>
      </c>
      <c r="E144" t="s">
        <v>3</v>
      </c>
      <c r="F144" s="137"/>
      <c r="G144" s="89" t="s">
        <v>74</v>
      </c>
    </row>
    <row r="145" spans="2:7" ht="15.95" customHeight="1" x14ac:dyDescent="0.25">
      <c r="B145" s="34" t="s">
        <v>280</v>
      </c>
      <c r="D145" s="7"/>
      <c r="F145" s="25"/>
      <c r="G145" s="64"/>
    </row>
    <row r="146" spans="2:7" ht="15.95" customHeight="1" thickBot="1" x14ac:dyDescent="0.3">
      <c r="C146" s="14">
        <v>74</v>
      </c>
      <c r="D146" s="10" t="s">
        <v>265</v>
      </c>
      <c r="F146" s="135"/>
      <c r="G146" s="57"/>
    </row>
    <row r="147" spans="2:7" ht="15.95" customHeight="1" thickBot="1" x14ac:dyDescent="0.3">
      <c r="C147" s="14"/>
      <c r="D147" s="10" t="s">
        <v>266</v>
      </c>
      <c r="E147" t="s">
        <v>3</v>
      </c>
      <c r="F147" s="97"/>
      <c r="G147" s="138" t="s">
        <v>274</v>
      </c>
    </row>
    <row r="148" spans="2:7" ht="15.95" customHeight="1" x14ac:dyDescent="0.25">
      <c r="C148" s="14"/>
      <c r="D148" s="10" t="s">
        <v>267</v>
      </c>
      <c r="E148" t="s">
        <v>3</v>
      </c>
      <c r="F148" s="135"/>
      <c r="G148" s="57"/>
    </row>
    <row r="149" spans="2:7" ht="15.95" customHeight="1" x14ac:dyDescent="0.25">
      <c r="C149" s="14"/>
      <c r="D149" s="10" t="s">
        <v>268</v>
      </c>
      <c r="E149" t="s">
        <v>3</v>
      </c>
      <c r="F149" s="135"/>
      <c r="G149" s="57"/>
    </row>
    <row r="150" spans="2:7" ht="15.95" customHeight="1" thickBot="1" x14ac:dyDescent="0.3">
      <c r="C150" s="14"/>
      <c r="D150" s="10" t="s">
        <v>269</v>
      </c>
      <c r="E150" t="s">
        <v>3</v>
      </c>
    </row>
    <row r="151" spans="2:7" ht="15.95" customHeight="1" thickBot="1" x14ac:dyDescent="0.3">
      <c r="C151" s="14">
        <v>75</v>
      </c>
      <c r="D151" s="10" t="s">
        <v>270</v>
      </c>
      <c r="E151" t="s">
        <v>3</v>
      </c>
      <c r="F151" s="135"/>
      <c r="G151" s="89"/>
    </row>
    <row r="152" spans="2:7" ht="15.95" customHeight="1" thickBot="1" x14ac:dyDescent="0.3">
      <c r="C152" s="14"/>
      <c r="D152" s="10" t="s">
        <v>266</v>
      </c>
      <c r="E152" t="s">
        <v>3</v>
      </c>
      <c r="F152" s="144"/>
      <c r="G152" s="138" t="s">
        <v>274</v>
      </c>
    </row>
    <row r="153" spans="2:7" ht="15.95" customHeight="1" thickBot="1" x14ac:dyDescent="0.3">
      <c r="C153" s="14">
        <v>76</v>
      </c>
      <c r="D153" s="10" t="s">
        <v>271</v>
      </c>
      <c r="F153" s="135"/>
      <c r="G153" s="89"/>
    </row>
    <row r="154" spans="2:7" ht="15.95" customHeight="1" thickBot="1" x14ac:dyDescent="0.3">
      <c r="C154" s="14"/>
      <c r="D154" s="10" t="s">
        <v>266</v>
      </c>
      <c r="E154" t="s">
        <v>3</v>
      </c>
      <c r="F154" s="97"/>
      <c r="G154" s="138" t="s">
        <v>274</v>
      </c>
    </row>
    <row r="155" spans="2:7" ht="15.95" customHeight="1" thickBot="1" x14ac:dyDescent="0.3">
      <c r="C155" s="14">
        <v>77</v>
      </c>
      <c r="D155" s="10" t="s">
        <v>272</v>
      </c>
      <c r="E155" t="s">
        <v>3</v>
      </c>
      <c r="F155" s="135"/>
      <c r="G155" s="89"/>
    </row>
    <row r="156" spans="2:7" ht="15.95" customHeight="1" thickBot="1" x14ac:dyDescent="0.3">
      <c r="C156" s="14"/>
      <c r="D156" s="10" t="s">
        <v>266</v>
      </c>
      <c r="E156" t="s">
        <v>3</v>
      </c>
      <c r="F156" s="97"/>
      <c r="G156" s="138" t="s">
        <v>274</v>
      </c>
    </row>
    <row r="157" spans="2:7" ht="15.95" customHeight="1" x14ac:dyDescent="0.25">
      <c r="C157" s="14"/>
      <c r="D157" s="10"/>
      <c r="F157" s="25"/>
      <c r="G157" s="64"/>
    </row>
    <row r="158" spans="2:7" ht="15.95" customHeight="1" x14ac:dyDescent="0.25">
      <c r="B158" s="76" t="s">
        <v>67</v>
      </c>
      <c r="D158" s="148"/>
      <c r="E158" s="147"/>
      <c r="F158" s="147"/>
      <c r="G158" s="147"/>
    </row>
    <row r="159" spans="2:7" ht="15.95" customHeight="1" x14ac:dyDescent="0.25">
      <c r="B159" s="76" t="s">
        <v>68</v>
      </c>
      <c r="D159" s="148"/>
      <c r="E159" s="147"/>
      <c r="F159" s="147"/>
      <c r="G159" s="147"/>
    </row>
    <row r="160" spans="2:7" ht="15.95" customHeight="1" x14ac:dyDescent="0.25">
      <c r="B160" s="76" t="s">
        <v>31</v>
      </c>
      <c r="D160" s="149"/>
      <c r="E160" s="150"/>
      <c r="F160" s="150"/>
      <c r="G160" s="151"/>
    </row>
    <row r="161" spans="2:13" ht="15.95" customHeight="1" x14ac:dyDescent="0.25">
      <c r="B161" s="76" t="s">
        <v>32</v>
      </c>
      <c r="D161" s="149"/>
      <c r="E161" s="150"/>
      <c r="F161" s="150"/>
      <c r="G161" s="151"/>
    </row>
    <row r="162" spans="2:13" ht="15.95" customHeight="1" x14ac:dyDescent="0.25">
      <c r="B162" s="76" t="s">
        <v>39</v>
      </c>
      <c r="D162" s="148"/>
      <c r="E162" s="147"/>
      <c r="F162" s="147"/>
      <c r="G162" s="147"/>
      <c r="M162" s="9"/>
    </row>
    <row r="163" spans="2:13" ht="15.95" customHeight="1" x14ac:dyDescent="0.25">
      <c r="B163" s="76" t="s">
        <v>38</v>
      </c>
      <c r="D163" s="148"/>
      <c r="E163" s="147"/>
      <c r="F163" s="147"/>
      <c r="G163" s="147"/>
      <c r="M163" s="9"/>
    </row>
    <row r="164" spans="2:13" ht="15.95" customHeight="1" x14ac:dyDescent="0.25">
      <c r="B164" s="76" t="s">
        <v>273</v>
      </c>
      <c r="D164" s="152"/>
      <c r="E164" s="147"/>
      <c r="F164" s="147"/>
      <c r="G164" s="147"/>
    </row>
    <row r="165" spans="2:13" ht="15.95" customHeight="1" x14ac:dyDescent="0.25">
      <c r="B165" s="76" t="s">
        <v>33</v>
      </c>
      <c r="D165" s="146"/>
      <c r="E165" s="147"/>
      <c r="F165" s="147"/>
      <c r="G165" s="147"/>
    </row>
    <row r="166" spans="2:13" ht="15.95" customHeight="1" x14ac:dyDescent="0.25">
      <c r="D166" s="153" t="s">
        <v>305</v>
      </c>
      <c r="E166" s="136"/>
      <c r="F166" s="136"/>
      <c r="G166" s="136"/>
    </row>
    <row r="167" spans="2:13" x14ac:dyDescent="0.2">
      <c r="B167" s="18"/>
    </row>
    <row r="168" spans="2:13" ht="13.5" x14ac:dyDescent="0.25">
      <c r="C168" s="10"/>
    </row>
    <row r="169" spans="2:13" ht="16.5" x14ac:dyDescent="0.3">
      <c r="B169" s="19"/>
    </row>
  </sheetData>
  <sheetProtection selectLockedCells="1"/>
  <mergeCells count="8">
    <mergeCell ref="D165:G165"/>
    <mergeCell ref="D162:G162"/>
    <mergeCell ref="D163:G163"/>
    <mergeCell ref="D158:G158"/>
    <mergeCell ref="D159:G159"/>
    <mergeCell ref="D160:G160"/>
    <mergeCell ref="D164:G164"/>
    <mergeCell ref="D161:G161"/>
  </mergeCells>
  <phoneticPr fontId="7" type="noConversion"/>
  <pageMargins left="0.75" right="0.75" top="0.75" bottom="0.75" header="0.5" footer="0.5"/>
  <pageSetup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locked="0" defaultSize="0" autoLine="0" autoPict="0">
                <anchor moveWithCells="1">
                  <from>
                    <xdr:col>4</xdr:col>
                    <xdr:colOff>657225</xdr:colOff>
                    <xdr:row>20</xdr:row>
                    <xdr:rowOff>0</xdr:rowOff>
                  </from>
                  <to>
                    <xdr:col>6</xdr:col>
                    <xdr:colOff>447675</xdr:colOff>
                    <xdr:row>21</xdr:row>
                    <xdr:rowOff>28575</xdr:rowOff>
                  </to>
                </anchor>
              </controlPr>
            </control>
          </mc:Choice>
        </mc:AlternateContent>
        <mc:AlternateContent xmlns:mc="http://schemas.openxmlformats.org/markup-compatibility/2006">
          <mc:Choice Requires="x14">
            <control shapeId="1034" r:id="rId5" name="Drop Down 10">
              <controlPr locked="0" defaultSize="0" autoLine="0" autoPict="0">
                <anchor moveWithCells="1">
                  <from>
                    <xdr:col>5</xdr:col>
                    <xdr:colOff>9525</xdr:colOff>
                    <xdr:row>78</xdr:row>
                    <xdr:rowOff>0</xdr:rowOff>
                  </from>
                  <to>
                    <xdr:col>6</xdr:col>
                    <xdr:colOff>0</xdr:colOff>
                    <xdr:row>79</xdr:row>
                    <xdr:rowOff>0</xdr:rowOff>
                  </to>
                </anchor>
              </controlPr>
            </control>
          </mc:Choice>
        </mc:AlternateContent>
        <mc:AlternateContent xmlns:mc="http://schemas.openxmlformats.org/markup-compatibility/2006">
          <mc:Choice Requires="x14">
            <control shapeId="1035" r:id="rId6" name="Drop Down 11">
              <controlPr locked="0" defaultSize="0" autoLine="0" autoPict="0">
                <anchor moveWithCells="1">
                  <from>
                    <xdr:col>5</xdr:col>
                    <xdr:colOff>9525</xdr:colOff>
                    <xdr:row>80</xdr:row>
                    <xdr:rowOff>0</xdr:rowOff>
                  </from>
                  <to>
                    <xdr:col>6</xdr:col>
                    <xdr:colOff>0</xdr:colOff>
                    <xdr:row>81</xdr:row>
                    <xdr:rowOff>0</xdr:rowOff>
                  </to>
                </anchor>
              </controlPr>
            </control>
          </mc:Choice>
        </mc:AlternateContent>
        <mc:AlternateContent xmlns:mc="http://schemas.openxmlformats.org/markup-compatibility/2006">
          <mc:Choice Requires="x14">
            <control shapeId="1036" r:id="rId7" name="Drop Down 12">
              <controlPr locked="0" defaultSize="0" autoLine="0" autoPict="0">
                <anchor moveWithCells="1">
                  <from>
                    <xdr:col>5</xdr:col>
                    <xdr:colOff>9525</xdr:colOff>
                    <xdr:row>82</xdr:row>
                    <xdr:rowOff>0</xdr:rowOff>
                  </from>
                  <to>
                    <xdr:col>6</xdr:col>
                    <xdr:colOff>0</xdr:colOff>
                    <xdr:row>83</xdr:row>
                    <xdr:rowOff>0</xdr:rowOff>
                  </to>
                </anchor>
              </controlPr>
            </control>
          </mc:Choice>
        </mc:AlternateContent>
        <mc:AlternateContent xmlns:mc="http://schemas.openxmlformats.org/markup-compatibility/2006">
          <mc:Choice Requires="x14">
            <control shapeId="1037" r:id="rId8" name="Drop Down 13">
              <controlPr locked="0" defaultSize="0" autoLine="0" autoPict="0">
                <anchor moveWithCells="1">
                  <from>
                    <xdr:col>5</xdr:col>
                    <xdr:colOff>9525</xdr:colOff>
                    <xdr:row>86</xdr:row>
                    <xdr:rowOff>0</xdr:rowOff>
                  </from>
                  <to>
                    <xdr:col>6</xdr:col>
                    <xdr:colOff>723900</xdr:colOff>
                    <xdr:row>87</xdr:row>
                    <xdr:rowOff>0</xdr:rowOff>
                  </to>
                </anchor>
              </controlPr>
            </control>
          </mc:Choice>
        </mc:AlternateContent>
        <mc:AlternateContent xmlns:mc="http://schemas.openxmlformats.org/markup-compatibility/2006">
          <mc:Choice Requires="x14">
            <control shapeId="1038" r:id="rId9" name="Drop Down 14">
              <controlPr locked="0" defaultSize="0" autoLine="0" autoPict="0">
                <anchor moveWithCells="1">
                  <from>
                    <xdr:col>5</xdr:col>
                    <xdr:colOff>9525</xdr:colOff>
                    <xdr:row>90</xdr:row>
                    <xdr:rowOff>161925</xdr:rowOff>
                  </from>
                  <to>
                    <xdr:col>6</xdr:col>
                    <xdr:colOff>504825</xdr:colOff>
                    <xdr:row>91</xdr:row>
                    <xdr:rowOff>161925</xdr:rowOff>
                  </to>
                </anchor>
              </controlPr>
            </control>
          </mc:Choice>
        </mc:AlternateContent>
        <mc:AlternateContent xmlns:mc="http://schemas.openxmlformats.org/markup-compatibility/2006">
          <mc:Choice Requires="x14">
            <control shapeId="1056" r:id="rId10" name="Drop Down 32">
              <controlPr locked="0" defaultSize="0" autoLine="0" autoPict="0">
                <anchor moveWithCells="1">
                  <from>
                    <xdr:col>5</xdr:col>
                    <xdr:colOff>9525</xdr:colOff>
                    <xdr:row>96</xdr:row>
                    <xdr:rowOff>0</xdr:rowOff>
                  </from>
                  <to>
                    <xdr:col>6</xdr:col>
                    <xdr:colOff>0</xdr:colOff>
                    <xdr:row>97</xdr:row>
                    <xdr:rowOff>0</xdr:rowOff>
                  </to>
                </anchor>
              </controlPr>
            </control>
          </mc:Choice>
        </mc:AlternateContent>
        <mc:AlternateContent xmlns:mc="http://schemas.openxmlformats.org/markup-compatibility/2006">
          <mc:Choice Requires="x14">
            <control shapeId="1074" r:id="rId11" name="Drop Down 50">
              <controlPr locked="0" defaultSize="0" autoLine="0" autoPict="0">
                <anchor moveWithCells="1">
                  <from>
                    <xdr:col>5</xdr:col>
                    <xdr:colOff>9525</xdr:colOff>
                    <xdr:row>87</xdr:row>
                    <xdr:rowOff>0</xdr:rowOff>
                  </from>
                  <to>
                    <xdr:col>6</xdr:col>
                    <xdr:colOff>723900</xdr:colOff>
                    <xdr:row>88</xdr:row>
                    <xdr:rowOff>0</xdr:rowOff>
                  </to>
                </anchor>
              </controlPr>
            </control>
          </mc:Choice>
        </mc:AlternateContent>
        <mc:AlternateContent xmlns:mc="http://schemas.openxmlformats.org/markup-compatibility/2006">
          <mc:Choice Requires="x14">
            <control shapeId="1075" r:id="rId12" name="Drop Down 51">
              <controlPr locked="0" defaultSize="0" autoLine="0" autoPict="0">
                <anchor moveWithCells="1">
                  <from>
                    <xdr:col>5</xdr:col>
                    <xdr:colOff>9525</xdr:colOff>
                    <xdr:row>89</xdr:row>
                    <xdr:rowOff>0</xdr:rowOff>
                  </from>
                  <to>
                    <xdr:col>6</xdr:col>
                    <xdr:colOff>723900</xdr:colOff>
                    <xdr:row>90</xdr:row>
                    <xdr:rowOff>0</xdr:rowOff>
                  </to>
                </anchor>
              </controlPr>
            </control>
          </mc:Choice>
        </mc:AlternateContent>
        <mc:AlternateContent xmlns:mc="http://schemas.openxmlformats.org/markup-compatibility/2006">
          <mc:Choice Requires="x14">
            <control shapeId="1078" r:id="rId13" name="Drop Down 54">
              <controlPr locked="0" defaultSize="0" autoLine="0" autoPict="0">
                <anchor moveWithCells="1">
                  <from>
                    <xdr:col>5</xdr:col>
                    <xdr:colOff>9525</xdr:colOff>
                    <xdr:row>103</xdr:row>
                    <xdr:rowOff>0</xdr:rowOff>
                  </from>
                  <to>
                    <xdr:col>6</xdr:col>
                    <xdr:colOff>0</xdr:colOff>
                    <xdr:row>104</xdr:row>
                    <xdr:rowOff>0</xdr:rowOff>
                  </to>
                </anchor>
              </controlPr>
            </control>
          </mc:Choice>
        </mc:AlternateContent>
        <mc:AlternateContent xmlns:mc="http://schemas.openxmlformats.org/markup-compatibility/2006">
          <mc:Choice Requires="x14">
            <control shapeId="1079" r:id="rId14" name="Drop Down 55">
              <controlPr locked="0" defaultSize="0" autoLine="0" autoPict="0">
                <anchor moveWithCells="1">
                  <from>
                    <xdr:col>5</xdr:col>
                    <xdr:colOff>9525</xdr:colOff>
                    <xdr:row>145</xdr:row>
                    <xdr:rowOff>0</xdr:rowOff>
                  </from>
                  <to>
                    <xdr:col>6</xdr:col>
                    <xdr:colOff>0</xdr:colOff>
                    <xdr:row>146</xdr:row>
                    <xdr:rowOff>0</xdr:rowOff>
                  </to>
                </anchor>
              </controlPr>
            </control>
          </mc:Choice>
        </mc:AlternateContent>
        <mc:AlternateContent xmlns:mc="http://schemas.openxmlformats.org/markup-compatibility/2006">
          <mc:Choice Requires="x14">
            <control shapeId="1080" r:id="rId15" name="Drop Down 56">
              <controlPr locked="0" defaultSize="0" autoLine="0" autoPict="0">
                <anchor moveWithCells="1">
                  <from>
                    <xdr:col>5</xdr:col>
                    <xdr:colOff>9525</xdr:colOff>
                    <xdr:row>147</xdr:row>
                    <xdr:rowOff>0</xdr:rowOff>
                  </from>
                  <to>
                    <xdr:col>6</xdr:col>
                    <xdr:colOff>0</xdr:colOff>
                    <xdr:row>148</xdr:row>
                    <xdr:rowOff>0</xdr:rowOff>
                  </to>
                </anchor>
              </controlPr>
            </control>
          </mc:Choice>
        </mc:AlternateContent>
        <mc:AlternateContent xmlns:mc="http://schemas.openxmlformats.org/markup-compatibility/2006">
          <mc:Choice Requires="x14">
            <control shapeId="1082" r:id="rId16" name="Drop Down 58">
              <controlPr locked="0" defaultSize="0" autoLine="0" autoPict="0">
                <anchor moveWithCells="1">
                  <from>
                    <xdr:col>5</xdr:col>
                    <xdr:colOff>9525</xdr:colOff>
                    <xdr:row>148</xdr:row>
                    <xdr:rowOff>0</xdr:rowOff>
                  </from>
                  <to>
                    <xdr:col>6</xdr:col>
                    <xdr:colOff>0</xdr:colOff>
                    <xdr:row>149</xdr:row>
                    <xdr:rowOff>0</xdr:rowOff>
                  </to>
                </anchor>
              </controlPr>
            </control>
          </mc:Choice>
        </mc:AlternateContent>
        <mc:AlternateContent xmlns:mc="http://schemas.openxmlformats.org/markup-compatibility/2006">
          <mc:Choice Requires="x14">
            <control shapeId="1084" r:id="rId17" name="Drop Down 60">
              <controlPr locked="0" defaultSize="0" autoLine="0" autoPict="0">
                <anchor moveWithCells="1">
                  <from>
                    <xdr:col>5</xdr:col>
                    <xdr:colOff>9525</xdr:colOff>
                    <xdr:row>149</xdr:row>
                    <xdr:rowOff>0</xdr:rowOff>
                  </from>
                  <to>
                    <xdr:col>6</xdr:col>
                    <xdr:colOff>0</xdr:colOff>
                    <xdr:row>150</xdr:row>
                    <xdr:rowOff>0</xdr:rowOff>
                  </to>
                </anchor>
              </controlPr>
            </control>
          </mc:Choice>
        </mc:AlternateContent>
        <mc:AlternateContent xmlns:mc="http://schemas.openxmlformats.org/markup-compatibility/2006">
          <mc:Choice Requires="x14">
            <control shapeId="1086" r:id="rId18" name="Drop Down 62">
              <controlPr locked="0" defaultSize="0" autoLine="0" autoPict="0">
                <anchor moveWithCells="1">
                  <from>
                    <xdr:col>5</xdr:col>
                    <xdr:colOff>9525</xdr:colOff>
                    <xdr:row>150</xdr:row>
                    <xdr:rowOff>0</xdr:rowOff>
                  </from>
                  <to>
                    <xdr:col>6</xdr:col>
                    <xdr:colOff>0</xdr:colOff>
                    <xdr:row>151</xdr:row>
                    <xdr:rowOff>0</xdr:rowOff>
                  </to>
                </anchor>
              </controlPr>
            </control>
          </mc:Choice>
        </mc:AlternateContent>
        <mc:AlternateContent xmlns:mc="http://schemas.openxmlformats.org/markup-compatibility/2006">
          <mc:Choice Requires="x14">
            <control shapeId="1087" r:id="rId19" name="Drop Down 63">
              <controlPr locked="0" defaultSize="0" autoLine="0" autoPict="0">
                <anchor moveWithCells="1">
                  <from>
                    <xdr:col>5</xdr:col>
                    <xdr:colOff>9525</xdr:colOff>
                    <xdr:row>152</xdr:row>
                    <xdr:rowOff>0</xdr:rowOff>
                  </from>
                  <to>
                    <xdr:col>6</xdr:col>
                    <xdr:colOff>0</xdr:colOff>
                    <xdr:row>153</xdr:row>
                    <xdr:rowOff>0</xdr:rowOff>
                  </to>
                </anchor>
              </controlPr>
            </control>
          </mc:Choice>
        </mc:AlternateContent>
        <mc:AlternateContent xmlns:mc="http://schemas.openxmlformats.org/markup-compatibility/2006">
          <mc:Choice Requires="x14">
            <control shapeId="1089" r:id="rId20" name="Drop Down 65">
              <controlPr locked="0" defaultSize="0" autoLine="0" autoPict="0">
                <anchor moveWithCells="1">
                  <from>
                    <xdr:col>5</xdr:col>
                    <xdr:colOff>9525</xdr:colOff>
                    <xdr:row>154</xdr:row>
                    <xdr:rowOff>0</xdr:rowOff>
                  </from>
                  <to>
                    <xdr:col>6</xdr:col>
                    <xdr:colOff>0</xdr:colOff>
                    <xdr:row>155</xdr:row>
                    <xdr:rowOff>0</xdr:rowOff>
                  </to>
                </anchor>
              </controlPr>
            </control>
          </mc:Choice>
        </mc:AlternateContent>
        <mc:AlternateContent xmlns:mc="http://schemas.openxmlformats.org/markup-compatibility/2006">
          <mc:Choice Requires="x14">
            <control shapeId="1090" r:id="rId21" name="Drop Down 66">
              <controlPr locked="0" defaultSize="0" autoLine="0" autoPict="0">
                <anchor moveWithCells="1">
                  <from>
                    <xdr:col>5</xdr:col>
                    <xdr:colOff>9525</xdr:colOff>
                    <xdr:row>92</xdr:row>
                    <xdr:rowOff>0</xdr:rowOff>
                  </from>
                  <to>
                    <xdr:col>6</xdr:col>
                    <xdr:colOff>0</xdr:colOff>
                    <xdr:row>93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G43"/>
  <sheetViews>
    <sheetView workbookViewId="0">
      <pane ySplit="1" topLeftCell="A2" activePane="bottomLeft" state="frozen"/>
      <selection pane="bottomLeft" activeCell="G10" sqref="G10"/>
    </sheetView>
  </sheetViews>
  <sheetFormatPr defaultRowHeight="12.75" x14ac:dyDescent="0.2"/>
  <cols>
    <col min="1" max="1" width="5" customWidth="1"/>
    <col min="3" max="3" width="11" customWidth="1"/>
    <col min="4" max="4" width="16" customWidth="1"/>
    <col min="5" max="5" width="26.5703125" customWidth="1"/>
    <col min="6" max="6" width="32.5703125" customWidth="1"/>
    <col min="7" max="7" width="19.5703125" customWidth="1"/>
    <col min="8" max="8" width="5.42578125" customWidth="1"/>
    <col min="9" max="9" width="13.42578125" style="52" customWidth="1"/>
    <col min="11" max="11" width="13.5703125" customWidth="1"/>
    <col min="12" max="23" width="10.5703125" customWidth="1"/>
    <col min="34" max="34" width="9.140625" style="55"/>
    <col min="65" max="65" width="9.140625" style="54"/>
    <col min="66" max="66" width="8.85546875" customWidth="1"/>
  </cols>
  <sheetData>
    <row r="1" spans="1:111" s="51" customFormat="1" ht="142.5" customHeight="1" x14ac:dyDescent="0.2">
      <c r="A1" s="36" t="s">
        <v>59</v>
      </c>
      <c r="B1" s="37" t="s">
        <v>60</v>
      </c>
      <c r="C1" s="38" t="s">
        <v>61</v>
      </c>
      <c r="D1" s="38" t="s">
        <v>62</v>
      </c>
      <c r="E1" s="38" t="s">
        <v>70</v>
      </c>
      <c r="F1" s="51" t="s">
        <v>69</v>
      </c>
      <c r="G1" s="51" t="s">
        <v>63</v>
      </c>
      <c r="H1" s="38" t="s">
        <v>38</v>
      </c>
      <c r="I1" s="39" t="s">
        <v>64</v>
      </c>
      <c r="J1" s="39" t="s">
        <v>65</v>
      </c>
      <c r="K1" s="38" t="s">
        <v>30</v>
      </c>
      <c r="L1" s="119" t="s">
        <v>66</v>
      </c>
      <c r="M1" s="40" t="s">
        <v>133</v>
      </c>
      <c r="N1" s="118" t="s">
        <v>134</v>
      </c>
      <c r="O1" s="118" t="s">
        <v>135</v>
      </c>
      <c r="P1" s="118" t="s">
        <v>136</v>
      </c>
      <c r="Q1" s="118" t="s">
        <v>137</v>
      </c>
      <c r="R1" s="118" t="s">
        <v>138</v>
      </c>
      <c r="S1" s="118" t="s">
        <v>139</v>
      </c>
      <c r="T1" s="118" t="s">
        <v>140</v>
      </c>
      <c r="U1" s="118" t="s">
        <v>141</v>
      </c>
      <c r="V1" s="118" t="s">
        <v>142</v>
      </c>
      <c r="W1" s="118" t="s">
        <v>143</v>
      </c>
      <c r="X1" s="118" t="s">
        <v>144</v>
      </c>
      <c r="Y1" s="118" t="s">
        <v>145</v>
      </c>
      <c r="Z1" s="41" t="s">
        <v>146</v>
      </c>
      <c r="AA1" s="41" t="s">
        <v>147</v>
      </c>
      <c r="AB1" s="41" t="s">
        <v>148</v>
      </c>
      <c r="AC1" s="41" t="s">
        <v>149</v>
      </c>
      <c r="AD1" s="41" t="s">
        <v>150</v>
      </c>
      <c r="AE1" s="41" t="s">
        <v>151</v>
      </c>
      <c r="AF1" s="120" t="s">
        <v>152</v>
      </c>
      <c r="AG1" s="120" t="s">
        <v>153</v>
      </c>
      <c r="AH1" s="121" t="s">
        <v>154</v>
      </c>
      <c r="AI1" s="122" t="s">
        <v>155</v>
      </c>
      <c r="AJ1" s="98" t="s">
        <v>171</v>
      </c>
      <c r="AK1" s="98" t="s">
        <v>172</v>
      </c>
      <c r="AL1" s="98" t="s">
        <v>156</v>
      </c>
      <c r="AM1" s="98" t="s">
        <v>157</v>
      </c>
      <c r="AN1" s="99" t="s">
        <v>176</v>
      </c>
      <c r="AO1" s="99" t="s">
        <v>177</v>
      </c>
      <c r="AP1" s="41" t="s">
        <v>178</v>
      </c>
      <c r="AQ1" s="41" t="s">
        <v>179</v>
      </c>
      <c r="AR1" s="41" t="s">
        <v>180</v>
      </c>
      <c r="AS1" s="41" t="s">
        <v>181</v>
      </c>
      <c r="AT1" s="41" t="s">
        <v>182</v>
      </c>
      <c r="AU1" s="41" t="s">
        <v>183</v>
      </c>
      <c r="AV1" s="43" t="s">
        <v>184</v>
      </c>
      <c r="AW1" s="44" t="s">
        <v>185</v>
      </c>
      <c r="AX1" s="80" t="s">
        <v>186</v>
      </c>
      <c r="AY1" s="45" t="s">
        <v>187</v>
      </c>
      <c r="AZ1" s="43" t="s">
        <v>188</v>
      </c>
      <c r="BA1" s="43" t="s">
        <v>189</v>
      </c>
      <c r="BB1" s="43" t="s">
        <v>190</v>
      </c>
      <c r="BC1" s="43" t="s">
        <v>191</v>
      </c>
      <c r="BD1" s="43" t="s">
        <v>192</v>
      </c>
      <c r="BE1" s="43" t="s">
        <v>193</v>
      </c>
      <c r="BF1" s="41" t="s">
        <v>194</v>
      </c>
      <c r="BG1" s="82" t="s">
        <v>195</v>
      </c>
      <c r="BH1" s="82" t="s">
        <v>302</v>
      </c>
      <c r="BI1" s="82" t="s">
        <v>196</v>
      </c>
      <c r="BJ1" s="82" t="s">
        <v>197</v>
      </c>
      <c r="BK1" s="82" t="s">
        <v>198</v>
      </c>
      <c r="BL1" s="46" t="s">
        <v>199</v>
      </c>
      <c r="BM1" s="47" t="s">
        <v>200</v>
      </c>
      <c r="BN1" s="46" t="s">
        <v>201</v>
      </c>
      <c r="BO1" s="48" t="s">
        <v>202</v>
      </c>
      <c r="BP1" s="48" t="s">
        <v>203</v>
      </c>
      <c r="BQ1" s="48" t="s">
        <v>204</v>
      </c>
      <c r="BR1" s="49" t="s">
        <v>205</v>
      </c>
      <c r="BS1" s="49" t="s">
        <v>206</v>
      </c>
      <c r="BT1" s="49" t="s">
        <v>207</v>
      </c>
      <c r="BU1" s="49" t="s">
        <v>208</v>
      </c>
      <c r="BV1" s="49" t="s">
        <v>209</v>
      </c>
      <c r="BW1" s="49" t="s">
        <v>210</v>
      </c>
      <c r="BX1" s="49" t="s">
        <v>211</v>
      </c>
      <c r="BY1" s="49" t="s">
        <v>212</v>
      </c>
      <c r="BZ1" s="48" t="s">
        <v>213</v>
      </c>
      <c r="CA1" s="48" t="s">
        <v>214</v>
      </c>
      <c r="CB1" s="83" t="s">
        <v>215</v>
      </c>
      <c r="CC1" s="83" t="s">
        <v>216</v>
      </c>
      <c r="CD1" s="83" t="s">
        <v>217</v>
      </c>
      <c r="CE1" s="50" t="s">
        <v>218</v>
      </c>
      <c r="CF1" s="50" t="s">
        <v>220</v>
      </c>
      <c r="CG1" s="50" t="s">
        <v>219</v>
      </c>
      <c r="CH1" s="50" t="s">
        <v>221</v>
      </c>
      <c r="CI1" s="50" t="s">
        <v>222</v>
      </c>
      <c r="CJ1" s="42" t="s">
        <v>286</v>
      </c>
      <c r="CK1" s="42" t="s">
        <v>287</v>
      </c>
      <c r="CL1" s="42" t="s">
        <v>232</v>
      </c>
      <c r="CM1" s="42" t="s">
        <v>233</v>
      </c>
      <c r="CN1" s="42" t="s">
        <v>234</v>
      </c>
      <c r="CO1" s="42" t="s">
        <v>235</v>
      </c>
      <c r="CP1" s="42" t="s">
        <v>236</v>
      </c>
      <c r="CQ1" s="42" t="s">
        <v>238</v>
      </c>
      <c r="CR1" s="42" t="s">
        <v>231</v>
      </c>
      <c r="CS1" s="140" t="s">
        <v>241</v>
      </c>
      <c r="CT1" s="140" t="s">
        <v>242</v>
      </c>
      <c r="CU1" s="140" t="s">
        <v>251</v>
      </c>
      <c r="CV1" s="140" t="s">
        <v>264</v>
      </c>
      <c r="CW1" s="139" t="s">
        <v>275</v>
      </c>
      <c r="CX1" s="139" t="s">
        <v>276</v>
      </c>
      <c r="CY1" s="139" t="s">
        <v>277</v>
      </c>
      <c r="CZ1" s="139" t="s">
        <v>285</v>
      </c>
      <c r="DA1" s="139" t="s">
        <v>278</v>
      </c>
      <c r="DB1" s="139" t="s">
        <v>281</v>
      </c>
      <c r="DC1" s="139" t="s">
        <v>282</v>
      </c>
      <c r="DD1" s="139" t="s">
        <v>283</v>
      </c>
      <c r="DE1" s="139" t="s">
        <v>284</v>
      </c>
      <c r="DF1" s="139" t="s">
        <v>294</v>
      </c>
      <c r="DG1" s="139" t="s">
        <v>295</v>
      </c>
    </row>
    <row r="2" spans="1:111" x14ac:dyDescent="0.2">
      <c r="A2" s="127">
        <v>1</v>
      </c>
      <c r="B2" s="127"/>
      <c r="C2" s="127">
        <f>'2025 - Complete this tab only'!D158</f>
        <v>0</v>
      </c>
      <c r="D2" s="127">
        <f>'2025 - Complete this tab only'!D159</f>
        <v>0</v>
      </c>
      <c r="E2" s="127">
        <f>'2025 - Complete this tab only'!D160</f>
        <v>0</v>
      </c>
      <c r="F2" s="127">
        <f>'2025 - Complete this tab only'!D161</f>
        <v>0</v>
      </c>
      <c r="G2" s="127">
        <f>'2025 - Complete this tab only'!D162</f>
        <v>0</v>
      </c>
      <c r="H2" s="127">
        <f>'2025 - Complete this tab only'!D163</f>
        <v>0</v>
      </c>
      <c r="I2" s="127">
        <f>'2025 - Complete this tab only'!D164</f>
        <v>0</v>
      </c>
      <c r="J2" s="127">
        <f>'2025 - Complete this tab only'!D165</f>
        <v>0</v>
      </c>
      <c r="K2" s="57" t="str">
        <f>'2025 - Complete this tab only'!AA18</f>
        <v xml:space="preserve"> </v>
      </c>
      <c r="L2" s="57" t="str">
        <f>IF(ISBLANK('2025 - Complete this tab only'!$F34),"-",'2025 - Complete this tab only'!$F34)</f>
        <v>-</v>
      </c>
      <c r="M2" s="57" t="str">
        <f>IF(ISBLANK('2025 - Complete this tab only'!$F35),"-",'2025 - Complete this tab only'!$F35)</f>
        <v>-</v>
      </c>
      <c r="N2" s="57" t="str">
        <f>IF(ISBLANK('2025 - Complete this tab only'!$F37),"-",'2025 - Complete this tab only'!$F37)</f>
        <v>-</v>
      </c>
      <c r="O2" s="57" t="str">
        <f>IF(ISBLANK('2025 - Complete this tab only'!$F38),"-",'2025 - Complete this tab only'!$F38)</f>
        <v>-</v>
      </c>
      <c r="P2" s="57" t="str">
        <f>IF(ISBLANK('2025 - Complete this tab only'!$F39),"-",'2025 - Complete this tab only'!F39)</f>
        <v>-</v>
      </c>
      <c r="Q2" s="57" t="str">
        <f>IF(ISBLANK('2025 - Complete this tab only'!$F40),"-",'2025 - Complete this tab only'!F40)</f>
        <v>-</v>
      </c>
      <c r="R2" s="57" t="str">
        <f>IF(ISBLANK('2025 - Complete this tab only'!$F41),"-",'2025 - Complete this tab only'!F41)</f>
        <v>-</v>
      </c>
      <c r="S2" s="57" t="str">
        <f>IF(ISBLANK('2025 - Complete this tab only'!$F43),"-",'2025 - Complete this tab only'!F43)</f>
        <v>-</v>
      </c>
      <c r="T2" s="57" t="str">
        <f>IF(ISBLANK('2025 - Complete this tab only'!$F44),"-",'2025 - Complete this tab only'!F44)</f>
        <v>-</v>
      </c>
      <c r="U2" s="57" t="str">
        <f>IF(ISBLANK('2025 - Complete this tab only'!$F45),"-",'2025 - Complete this tab only'!F45)</f>
        <v>-</v>
      </c>
      <c r="V2" s="57" t="str">
        <f>IF(ISBLANK('2025 - Complete this tab only'!$F46),"-",'2025 - Complete this tab only'!F46)</f>
        <v>-</v>
      </c>
      <c r="W2" s="57" t="str">
        <f>IF(ISBLANK('2025 - Complete this tab only'!$F47),"-",'2025 - Complete this tab only'!F47)</f>
        <v>-</v>
      </c>
      <c r="X2" s="57" t="str">
        <f>IF(ISBLANK('2025 - Complete this tab only'!$F48),"-",'2025 - Complete this tab only'!F48)</f>
        <v>-</v>
      </c>
      <c r="Y2" s="57" t="str">
        <f>IF(ISBLANK('2025 - Complete this tab only'!$F49),"-",'2025 - Complete this tab only'!F49)</f>
        <v>-</v>
      </c>
      <c r="Z2" s="57" t="str">
        <f>IF(ISBLANK('2025 - Complete this tab only'!$F51),"-",'2025 - Complete this tab only'!F51)</f>
        <v>-</v>
      </c>
      <c r="AA2" s="57" t="str">
        <f>IF(ISBLANK('2025 - Complete this tab only'!$F52),"-",'2025 - Complete this tab only'!F52)</f>
        <v>-</v>
      </c>
      <c r="AB2" s="57" t="str">
        <f>IF(ISBLANK('2025 - Complete this tab only'!$F53),"-",'2025 - Complete this tab only'!F53)</f>
        <v>-</v>
      </c>
      <c r="AC2" s="57" t="str">
        <f>IF(ISBLANK('2025 - Complete this tab only'!$F54),"-",'2025 - Complete this tab only'!F54)</f>
        <v>-</v>
      </c>
      <c r="AD2" s="57" t="str">
        <f>IF(ISBLANK('2025 - Complete this tab only'!$F55),"-",'2025 - Complete this tab only'!F55)</f>
        <v>-</v>
      </c>
      <c r="AE2" s="57" t="str">
        <f>IF(ISBLANK('2025 - Complete this tab only'!$F56),"-",'2025 - Complete this tab only'!F56)</f>
        <v>-</v>
      </c>
      <c r="AF2" s="57" t="str">
        <f>IF(ISBLANK('2025 - Complete this tab only'!$F58),"-",'2025 - Complete this tab only'!F58)</f>
        <v>-</v>
      </c>
      <c r="AG2" s="57" t="str">
        <f>IF(ISBLANK('2025 - Complete this tab only'!$F59),"-",'2025 - Complete this tab only'!F59)</f>
        <v>-</v>
      </c>
      <c r="AH2" s="57" t="str">
        <f>IF(ISBLANK('2025 - Complete this tab only'!$F60),"-",'2025 - Complete this tab only'!F60)</f>
        <v>-</v>
      </c>
      <c r="AI2" s="124">
        <f>'2025 - Complete this tab only'!F61</f>
        <v>0</v>
      </c>
      <c r="AJ2" s="124">
        <f>'2025 - Complete this tab only'!F63</f>
        <v>0</v>
      </c>
      <c r="AK2" s="125">
        <f>'2025 - Complete this tab only'!F65</f>
        <v>0</v>
      </c>
      <c r="AL2" s="125">
        <f>'2025 - Complete this tab only'!F66</f>
        <v>0</v>
      </c>
      <c r="AM2" s="125">
        <f>'2025 - Complete this tab only'!F67</f>
        <v>0</v>
      </c>
      <c r="AN2" s="125">
        <f>'2025 - Complete this tab only'!F69</f>
        <v>0</v>
      </c>
      <c r="AO2" s="125">
        <f>'2025 - Complete this tab only'!F71</f>
        <v>0</v>
      </c>
      <c r="AP2" s="125">
        <f>'2025 - Complete this tab only'!F72</f>
        <v>0</v>
      </c>
      <c r="AQ2" s="125">
        <f>'2025 - Complete this tab only'!F73</f>
        <v>0</v>
      </c>
      <c r="AR2" s="125">
        <f>'2025 - Complete this tab only'!F74</f>
        <v>0</v>
      </c>
      <c r="AS2" s="125">
        <f>'2025 - Complete this tab only'!F75</f>
        <v>0</v>
      </c>
      <c r="AT2" s="125">
        <f>'2025 - Complete this tab only'!F76</f>
        <v>0</v>
      </c>
      <c r="AU2" s="125">
        <f>'2025 - Complete this tab only'!F77</f>
        <v>0</v>
      </c>
      <c r="AV2" s="123" t="str">
        <f>'2025 - Complete this tab only'!AD18</f>
        <v xml:space="preserve"> </v>
      </c>
      <c r="AW2" s="57" t="str">
        <f>IF(ISBLANK('2025 - Complete this tab only'!$F80),"-",'2025 - Complete this tab only'!F80)</f>
        <v>-</v>
      </c>
      <c r="AX2" s="123" t="str">
        <f>'2025 - Complete this tab only'!AE18</f>
        <v xml:space="preserve"> </v>
      </c>
      <c r="AY2" s="57" t="str">
        <f>IF(ISBLANK('2025 - Complete this tab only'!$F82),"-",'2025 - Complete this tab only'!F82)</f>
        <v>-</v>
      </c>
      <c r="AZ2" s="123" t="str">
        <f>'2025 - Complete this tab only'!AF18</f>
        <v xml:space="preserve"> </v>
      </c>
      <c r="BA2" s="57" t="str">
        <f>IF(ISBLANK('2025 - Complete this tab only'!$F84),"-",'2025 - Complete this tab only'!F84)</f>
        <v>-</v>
      </c>
      <c r="BB2" s="57" t="str">
        <f>IF(ISBLANK('2025 - Complete this tab only'!$F85),"-",'2025 - Complete this tab only'!F85)</f>
        <v>-</v>
      </c>
      <c r="BC2" s="125">
        <f>'2025 - Complete this tab only'!F86</f>
        <v>0</v>
      </c>
      <c r="BD2" s="123" t="str">
        <f>'2025 - Complete this tab only'!AG18</f>
        <v xml:space="preserve"> </v>
      </c>
      <c r="BE2" s="123" t="str">
        <f>'2025 - Complete this tab only'!AH18</f>
        <v xml:space="preserve"> </v>
      </c>
      <c r="BF2" s="123" t="str">
        <f>'2025 - Complete this tab only'!AI18</f>
        <v xml:space="preserve"> </v>
      </c>
      <c r="BG2" s="123" t="str">
        <f>'2025 - Complete this tab only'!AJ18</f>
        <v xml:space="preserve"> </v>
      </c>
      <c r="BH2" s="123" t="str">
        <f>'2025 - Complete this tab only'!AK18</f>
        <v xml:space="preserve"> </v>
      </c>
      <c r="BI2" s="57" t="str">
        <f>IF(ISBLANK('2025 - Complete this tab only'!$F94),"-",'2025 - Complete this tab only'!F94)</f>
        <v>-</v>
      </c>
      <c r="BJ2" s="125">
        <f>'2025 - Complete this tab only'!F95</f>
        <v>0</v>
      </c>
      <c r="BK2" s="125">
        <f>'2025 - Complete this tab only'!F96</f>
        <v>0</v>
      </c>
      <c r="BL2" s="123" t="str">
        <f>'2025 - Complete this tab only'!AL18</f>
        <v xml:space="preserve"> </v>
      </c>
      <c r="BM2" s="57" t="str">
        <f>IF(ISBLANK('2025 - Complete this tab only'!$F98),"-",'2025 - Complete this tab only'!F98)</f>
        <v>-</v>
      </c>
      <c r="BN2" s="57" t="str">
        <f>IF(ISBLANK('2025 - Complete this tab only'!$F99),"-",'2025 - Complete this tab only'!F99)</f>
        <v>-</v>
      </c>
      <c r="BO2" s="57" t="str">
        <f>IF(ISBLANK('2025 - Complete this tab only'!$F102),"-",'2025 - Complete this tab only'!F102)</f>
        <v>-</v>
      </c>
      <c r="BP2" s="57" t="str">
        <f>IF(ISBLANK('2025 - Complete this tab only'!$F103),"-",'2025 - Complete this tab only'!F103)</f>
        <v>-</v>
      </c>
      <c r="BQ2" s="123" t="str">
        <f>'2025 - Complete this tab only'!AM18</f>
        <v xml:space="preserve"> </v>
      </c>
      <c r="BR2" s="125">
        <f>'2025 - Complete this tab only'!F106</f>
        <v>0</v>
      </c>
      <c r="BS2" s="125">
        <f>'2025 - Complete this tab only'!F107</f>
        <v>0</v>
      </c>
      <c r="BT2" s="125">
        <f>'2025 - Complete this tab only'!F109</f>
        <v>0</v>
      </c>
      <c r="BU2" s="125">
        <f>'2025 - Complete this tab only'!F110</f>
        <v>0</v>
      </c>
      <c r="BV2" s="125">
        <f>'2025 - Complete this tab only'!F112</f>
        <v>0</v>
      </c>
      <c r="BW2" s="125">
        <f>'2025 - Complete this tab only'!F113</f>
        <v>0</v>
      </c>
      <c r="BX2" s="125">
        <f>'2025 - Complete this tab only'!F115</f>
        <v>0</v>
      </c>
      <c r="BY2" s="125">
        <f>'2025 - Complete this tab only'!F116</f>
        <v>0</v>
      </c>
      <c r="BZ2" s="125">
        <f>'2025 - Complete this tab only'!F118</f>
        <v>0</v>
      </c>
      <c r="CA2" s="125">
        <f>'2025 - Complete this tab only'!F119</f>
        <v>0</v>
      </c>
      <c r="CB2" s="57" t="str">
        <f>IF(ISBLANK('2025 - Complete this tab only'!$F121),"-",'2025 - Complete this tab only'!F121)</f>
        <v>-</v>
      </c>
      <c r="CC2" s="57" t="str">
        <f>IF(ISBLANK('2025 - Complete this tab only'!$F122),"-",'2025 - Complete this tab only'!F122)</f>
        <v>-</v>
      </c>
      <c r="CD2" s="125">
        <f>'2025 - Complete this tab only'!F123</f>
        <v>0</v>
      </c>
      <c r="CE2" s="126" t="str">
        <f>IF(ISBLANK('2025 - Complete this tab only'!$F125),"-",'2025 - Complete this tab only'!F125)</f>
        <v>-</v>
      </c>
      <c r="CF2" s="126" t="str">
        <f>IF(ISBLANK('2025 - Complete this tab only'!$F126),"-",'2025 - Complete this tab only'!F126)</f>
        <v>-</v>
      </c>
      <c r="CG2" s="126" t="str">
        <f>IF(ISBLANK('2025 - Complete this tab only'!$F127),"-",'2025 - Complete this tab only'!F127)</f>
        <v>-</v>
      </c>
      <c r="CH2" s="57" t="str">
        <f>IF(ISBLANK('2025 - Complete this tab only'!$F128),"-",'2025 - Complete this tab only'!F128)</f>
        <v>-</v>
      </c>
      <c r="CI2" s="126" t="str">
        <f>IF(ISBLANK('2025 - Complete this tab only'!$F130),"-",'2025 - Complete this tab only'!F130)</f>
        <v>-</v>
      </c>
      <c r="CJ2" s="57" t="str">
        <f>IF(ISBLANK('2025 - Complete this tab only'!$F131),"-",'2025 - Complete this tab only'!F131)</f>
        <v>-</v>
      </c>
      <c r="CK2" s="57" t="str">
        <f>IF(ISBLANK('2025 - Complete this tab only'!$F132),"-",'2025 - Complete this tab only'!F132)</f>
        <v>-</v>
      </c>
      <c r="CL2" s="57" t="str">
        <f>IF(ISBLANK('2025 - Complete this tab only'!$F133),"-",'2025 - Complete this tab only'!F133)</f>
        <v>-</v>
      </c>
      <c r="CM2" s="57" t="str">
        <f>IF(ISBLANK('2025 - Complete this tab only'!$F134),"-",'2025 - Complete this tab only'!F134)</f>
        <v>-</v>
      </c>
      <c r="CN2" s="57" t="str">
        <f>IF(ISBLANK('2025 - Complete this tab only'!$F135),"-",'2025 - Complete this tab only'!F135)</f>
        <v>-</v>
      </c>
      <c r="CO2" s="57" t="str">
        <f>IF(ISBLANK('2025 - Complete this tab only'!$F136),"-",'2025 - Complete this tab only'!F136)</f>
        <v>-</v>
      </c>
      <c r="CP2" s="57" t="str">
        <f>IF(ISBLANK('2025 - Complete this tab only'!$F137),"-",'2025 - Complete this tab only'!F137)</f>
        <v>-</v>
      </c>
      <c r="CQ2" s="57" t="str">
        <f>IF(ISBLANK('2025 - Complete this tab only'!$F138),"-",'2025 - Complete this tab only'!F138)</f>
        <v>-</v>
      </c>
      <c r="CR2" s="57" t="str">
        <f>IF(ISBLANK('2025 - Complete this tab only'!$F139),"-",'2025 - Complete this tab only'!F139)</f>
        <v>-</v>
      </c>
      <c r="CS2" t="str">
        <f>IF(ISBLANK('2025 - Complete this tab only'!$F141),"-",'2025 - Complete this tab only'!F141)</f>
        <v>-</v>
      </c>
      <c r="CT2" t="str">
        <f>IF(ISBLANK('2025 - Complete this tab only'!$F142),"-",'2025 - Complete this tab only'!F142)</f>
        <v>-</v>
      </c>
      <c r="CU2" s="134" t="str">
        <f>IF(ISBLANK('2025 - Complete this tab only'!$F143),"-",'2025 - Complete this tab only'!F143)</f>
        <v>-</v>
      </c>
      <c r="CV2" s="134" t="str">
        <f>IF(ISBLANK('2025 - Complete this tab only'!$F144),"-",'2025 - Complete this tab only'!F144)</f>
        <v>-</v>
      </c>
      <c r="CW2" t="str">
        <f>'2025 - Complete this tab only'!AO18</f>
        <v xml:space="preserve"> </v>
      </c>
      <c r="CX2" t="str">
        <f>IF(ISBLANK('2025 - Complete this tab only'!$F147),"-",'2025 - Complete this tab only'!F147)</f>
        <v>-</v>
      </c>
      <c r="CY2" t="str">
        <f>'2025 - Complete this tab only'!AP18</f>
        <v xml:space="preserve"> </v>
      </c>
      <c r="CZ2" t="str">
        <f>'2025 - Complete this tab only'!AQ18</f>
        <v xml:space="preserve"> </v>
      </c>
      <c r="DA2" t="str">
        <f>'2025 - Complete this tab only'!AR18</f>
        <v xml:space="preserve"> </v>
      </c>
      <c r="DB2" t="str">
        <f>'2025 - Complete this tab only'!AS18</f>
        <v xml:space="preserve"> </v>
      </c>
      <c r="DC2" t="str">
        <f>IF(ISBLANK('2025 - Complete this tab only'!$F152),"-",'2025 - Complete this tab only'!F152)</f>
        <v>-</v>
      </c>
      <c r="DD2" t="str">
        <f>'2025 - Complete this tab only'!AT18</f>
        <v xml:space="preserve"> </v>
      </c>
      <c r="DE2" t="str">
        <f>IF(ISBLANK('2025 - Complete this tab only'!$F154),"-",'2025 - Complete this tab only'!F154)</f>
        <v>-</v>
      </c>
      <c r="DF2" t="str">
        <f>'2025 - Complete this tab only'!AU18</f>
        <v xml:space="preserve"> </v>
      </c>
      <c r="DG2" t="str">
        <f>IF(ISBLANK('2025 - Complete this tab only'!$F156),"-",'2025 - Complete this tab only'!F156)</f>
        <v>-</v>
      </c>
    </row>
    <row r="3" spans="1:111" x14ac:dyDescent="0.2">
      <c r="N3" s="57"/>
      <c r="AH3" s="53"/>
    </row>
    <row r="4" spans="1:111" x14ac:dyDescent="0.2">
      <c r="N4" s="57"/>
      <c r="AH4" s="53"/>
    </row>
    <row r="5" spans="1:111" x14ac:dyDescent="0.2">
      <c r="N5" s="57"/>
      <c r="AH5" s="53"/>
    </row>
    <row r="6" spans="1:111" x14ac:dyDescent="0.2">
      <c r="N6" s="57"/>
      <c r="AH6" s="53"/>
    </row>
    <row r="7" spans="1:111" x14ac:dyDescent="0.2">
      <c r="N7" s="57"/>
      <c r="AH7" s="53"/>
    </row>
    <row r="8" spans="1:111" x14ac:dyDescent="0.2">
      <c r="N8" s="57"/>
      <c r="AH8"/>
    </row>
    <row r="9" spans="1:111" x14ac:dyDescent="0.2">
      <c r="N9" s="57"/>
      <c r="AH9"/>
    </row>
    <row r="10" spans="1:111" x14ac:dyDescent="0.2">
      <c r="N10" s="57"/>
      <c r="AH10"/>
    </row>
    <row r="11" spans="1:111" x14ac:dyDescent="0.2">
      <c r="N11" s="57"/>
      <c r="AH11"/>
    </row>
    <row r="12" spans="1:111" x14ac:dyDescent="0.2">
      <c r="N12" s="57"/>
      <c r="AH12" s="53"/>
    </row>
    <row r="13" spans="1:111" x14ac:dyDescent="0.2">
      <c r="N13" s="57"/>
      <c r="AH13" s="53"/>
    </row>
    <row r="14" spans="1:111" x14ac:dyDescent="0.2">
      <c r="N14" s="57"/>
      <c r="AH14"/>
    </row>
    <row r="15" spans="1:111" x14ac:dyDescent="0.2">
      <c r="N15" s="57"/>
      <c r="AH15" s="53"/>
    </row>
    <row r="16" spans="1:111" x14ac:dyDescent="0.2">
      <c r="AH16"/>
    </row>
    <row r="17" spans="34:48" x14ac:dyDescent="0.2">
      <c r="AH17" s="53"/>
    </row>
    <row r="18" spans="34:48" x14ac:dyDescent="0.2">
      <c r="AH18" s="53"/>
      <c r="AV18" s="56"/>
    </row>
    <row r="20" spans="34:48" x14ac:dyDescent="0.2">
      <c r="AH20" s="53"/>
    </row>
    <row r="21" spans="34:48" x14ac:dyDescent="0.2">
      <c r="AH21" s="53"/>
    </row>
    <row r="22" spans="34:48" x14ac:dyDescent="0.2">
      <c r="AH22" s="53"/>
    </row>
    <row r="23" spans="34:48" x14ac:dyDescent="0.2">
      <c r="AH23" s="53"/>
    </row>
    <row r="25" spans="34:48" x14ac:dyDescent="0.2">
      <c r="AH25" s="53"/>
    </row>
    <row r="28" spans="34:48" x14ac:dyDescent="0.2">
      <c r="AH28" s="53"/>
    </row>
    <row r="29" spans="34:48" x14ac:dyDescent="0.2">
      <c r="AH29" s="53"/>
    </row>
    <row r="31" spans="34:48" x14ac:dyDescent="0.2">
      <c r="AH31" s="53"/>
    </row>
    <row r="34" spans="34:35" x14ac:dyDescent="0.2">
      <c r="AH34" s="53"/>
    </row>
    <row r="35" spans="34:35" x14ac:dyDescent="0.2">
      <c r="AH35" s="53"/>
    </row>
    <row r="36" spans="34:35" x14ac:dyDescent="0.2">
      <c r="AH36" s="53"/>
    </row>
    <row r="37" spans="34:35" x14ac:dyDescent="0.2">
      <c r="AH37" s="53"/>
    </row>
    <row r="38" spans="34:35" x14ac:dyDescent="0.2">
      <c r="AH38" s="53"/>
    </row>
    <row r="39" spans="34:35" x14ac:dyDescent="0.2">
      <c r="AH39" s="53"/>
    </row>
    <row r="41" spans="34:35" x14ac:dyDescent="0.2">
      <c r="AH41" s="53"/>
    </row>
    <row r="43" spans="34:35" x14ac:dyDescent="0.2">
      <c r="AH43" s="56"/>
      <c r="AI43" s="56"/>
    </row>
  </sheetData>
  <sheetProtection algorithmName="SHA-512" hashValue="LOCVkRQNKSCC7vkDinfEfnGokF9Fc3YWuaVDM+3PVcoLz+EO36w0BS4qbyGz9JEBMGubpl366NGNgBF4yRcucQ==" saltValue="Iur534CLuEDkYus699xIyw==" spinCount="100000" sheet="1" objects="1" scenarios="1"/>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2025 - Complete this tab only</vt:lpstr>
      <vt:lpstr>Tabulation - Internal Use ONLY</vt:lpstr>
      <vt:lpstr>'2025 - Complete this tab only'!OLE_LINK2</vt:lpstr>
      <vt:lpstr>'2025 - Complete this tab only'!Print_Area</vt:lpstr>
    </vt:vector>
  </TitlesOfParts>
  <Company>NRMCA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NRMCA</dc:creator>
  <cp:lastModifiedBy>Mitchell Freed</cp:lastModifiedBy>
  <cp:lastPrinted>2025-02-10T20:14:06Z</cp:lastPrinted>
  <dcterms:created xsi:type="dcterms:W3CDTF">2004-03-17T14:44:25Z</dcterms:created>
  <dcterms:modified xsi:type="dcterms:W3CDTF">2025-02-10T20:17:28Z</dcterms:modified>
</cp:coreProperties>
</file>